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V:\Gestion\DAHP\AOE 2026\MGX\AC_MGX26-004 - PAN Multiservices\1-Préparation\b.DCE\Achat\Phase 1 - Candidatures\2 - AC_MGX26-004 - Offres\"/>
    </mc:Choice>
  </mc:AlternateContent>
  <xr:revisionPtr revIDLastSave="0" documentId="8_{144195CA-B03B-4CD2-BC59-9A9663036451}" xr6:coauthVersionLast="47" xr6:coauthVersionMax="47" xr10:uidLastSave="{00000000-0000-0000-0000-000000000000}"/>
  <bookViews>
    <workbookView xWindow="-110" yWindow="-110" windowWidth="19420" windowHeight="10300" activeTab="9" xr2:uid="{82E5A38D-BCEF-4C79-A6B9-ECB7BEF99CD9}"/>
  </bookViews>
  <sheets>
    <sheet name="Page de Garde" sheetId="1" r:id="rId1"/>
    <sheet name="Pilotage" sheetId="3" r:id="rId2"/>
    <sheet name="Encadrement NŒ sur site" sheetId="4" r:id="rId3"/>
    <sheet name="Régies et Hors Pass" sheetId="5" r:id="rId4"/>
    <sheet name="Entretien courant" sheetId="6" r:id="rId5"/>
    <sheet name="Vitrerie" sheetId="7" r:id="rId6"/>
    <sheet name="Nuisibles" sheetId="8" r:id="rId7"/>
    <sheet name="Fontaines eau" sheetId="9" r:id="rId8"/>
    <sheet name="Espaces Verts" sheetId="10" r:id="rId9"/>
    <sheet name="Récapitulatif" sheetId="11" r:id="rId10"/>
  </sheets>
  <definedNames>
    <definedName name="_xlnm.Print_Titles" localSheetId="4">'Entretien courant'!$1:$11</definedName>
    <definedName name="_xlnm.Print_Titles" localSheetId="8">'Espaces Verts'!$1:$11</definedName>
    <definedName name="_xlnm.Print_Titles" localSheetId="7">'Fontaines eau'!$1:$11</definedName>
    <definedName name="_xlnm.Print_Titles" localSheetId="6">Nuisibles!$1:$11</definedName>
    <definedName name="_xlnm.Print_Titles" localSheetId="3">'Régies et Hors Pass'!$1:$11</definedName>
    <definedName name="_xlnm.Print_Titles" localSheetId="5">Vitrerie!$1:$11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5" i="5" l="1"/>
  <c r="D63" i="5"/>
  <c r="D59" i="5"/>
  <c r="D52" i="5"/>
  <c r="D51" i="5"/>
  <c r="D40" i="5"/>
  <c r="D32" i="5"/>
  <c r="D22" i="5"/>
  <c r="D71" i="10"/>
  <c r="J71" i="10"/>
  <c r="E53" i="10"/>
  <c r="J53" i="10" s="1"/>
  <c r="J59" i="10"/>
  <c r="J58" i="10"/>
  <c r="J57" i="10"/>
  <c r="J62" i="10"/>
  <c r="J61" i="10"/>
  <c r="J60" i="10"/>
  <c r="J65" i="10"/>
  <c r="J64" i="10"/>
  <c r="J63" i="10"/>
  <c r="J67" i="10"/>
  <c r="J43" i="10"/>
  <c r="J42" i="10"/>
  <c r="J41" i="10"/>
  <c r="J46" i="10"/>
  <c r="J45" i="10"/>
  <c r="J44" i="10"/>
  <c r="J49" i="10"/>
  <c r="J48" i="10"/>
  <c r="J47" i="10"/>
  <c r="J51" i="10"/>
  <c r="J33" i="10"/>
  <c r="J32" i="10"/>
  <c r="J31" i="10"/>
  <c r="J35" i="10"/>
  <c r="J23" i="10"/>
  <c r="J21" i="10"/>
  <c r="J20" i="10"/>
  <c r="J18" i="10"/>
  <c r="J17" i="10"/>
  <c r="J15" i="10"/>
  <c r="C8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E23" i="11"/>
  <c r="E21" i="11"/>
  <c r="E20" i="11"/>
  <c r="E19" i="11"/>
  <c r="E18" i="11"/>
  <c r="E17" i="11"/>
  <c r="E16" i="11"/>
  <c r="E15" i="11"/>
  <c r="E14" i="11"/>
  <c r="E13" i="11"/>
  <c r="E12" i="11"/>
  <c r="D15" i="11"/>
  <c r="D14" i="11"/>
  <c r="D13" i="11"/>
  <c r="D12" i="11"/>
  <c r="C15" i="11"/>
  <c r="C14" i="11"/>
  <c r="C13" i="11"/>
  <c r="C12" i="11"/>
  <c r="J56" i="10"/>
  <c r="J40" i="10"/>
  <c r="J30" i="10"/>
  <c r="J14" i="10"/>
  <c r="I69" i="10"/>
  <c r="H69" i="10"/>
  <c r="G69" i="10"/>
  <c r="F69" i="10"/>
  <c r="E69" i="10"/>
  <c r="D69" i="10"/>
  <c r="C69" i="10"/>
  <c r="A69" i="10"/>
  <c r="J68" i="10"/>
  <c r="J66" i="10"/>
  <c r="J55" i="10"/>
  <c r="I53" i="10"/>
  <c r="H53" i="10"/>
  <c r="G53" i="10"/>
  <c r="F53" i="10"/>
  <c r="D53" i="10"/>
  <c r="C53" i="10"/>
  <c r="A53" i="10"/>
  <c r="J52" i="10"/>
  <c r="J50" i="10"/>
  <c r="J39" i="10"/>
  <c r="I37" i="10"/>
  <c r="H37" i="10"/>
  <c r="G37" i="10"/>
  <c r="F37" i="10"/>
  <c r="E37" i="10"/>
  <c r="D37" i="10"/>
  <c r="C37" i="10"/>
  <c r="A37" i="10"/>
  <c r="J36" i="10"/>
  <c r="J34" i="10"/>
  <c r="J29" i="10"/>
  <c r="I27" i="10"/>
  <c r="H27" i="10"/>
  <c r="G27" i="10"/>
  <c r="F27" i="10"/>
  <c r="E27" i="10"/>
  <c r="D27" i="10"/>
  <c r="C27" i="10"/>
  <c r="A27" i="10"/>
  <c r="J26" i="10"/>
  <c r="J24" i="10"/>
  <c r="J13" i="10"/>
  <c r="C8" i="10"/>
  <c r="D68" i="9"/>
  <c r="I66" i="9"/>
  <c r="H66" i="9"/>
  <c r="G66" i="9"/>
  <c r="F66" i="9"/>
  <c r="E66" i="9"/>
  <c r="D66" i="9"/>
  <c r="C66" i="9"/>
  <c r="A66" i="9"/>
  <c r="J65" i="9"/>
  <c r="J64" i="9"/>
  <c r="J63" i="9"/>
  <c r="I61" i="9"/>
  <c r="H61" i="9"/>
  <c r="G61" i="9"/>
  <c r="F61" i="9"/>
  <c r="E61" i="9"/>
  <c r="D61" i="9"/>
  <c r="C61" i="9"/>
  <c r="A61" i="9"/>
  <c r="J60" i="9"/>
  <c r="J59" i="9"/>
  <c r="J58" i="9"/>
  <c r="I56" i="9"/>
  <c r="H56" i="9"/>
  <c r="G56" i="9"/>
  <c r="F56" i="9"/>
  <c r="E56" i="9"/>
  <c r="D56" i="9"/>
  <c r="C56" i="9"/>
  <c r="A56" i="9"/>
  <c r="J55" i="9"/>
  <c r="J54" i="9"/>
  <c r="I52" i="9"/>
  <c r="H52" i="9"/>
  <c r="G52" i="9"/>
  <c r="F52" i="9"/>
  <c r="E52" i="9"/>
  <c r="D52" i="9"/>
  <c r="C52" i="9"/>
  <c r="A52" i="9"/>
  <c r="J51" i="9"/>
  <c r="J50" i="9"/>
  <c r="I48" i="9"/>
  <c r="H48" i="9"/>
  <c r="G48" i="9"/>
  <c r="F48" i="9"/>
  <c r="E48" i="9"/>
  <c r="D48" i="9"/>
  <c r="C48" i="9"/>
  <c r="A48" i="9"/>
  <c r="J47" i="9"/>
  <c r="J46" i="9"/>
  <c r="I44" i="9"/>
  <c r="H44" i="9"/>
  <c r="G44" i="9"/>
  <c r="F44" i="9"/>
  <c r="E44" i="9"/>
  <c r="D44" i="9"/>
  <c r="C44" i="9"/>
  <c r="A44" i="9"/>
  <c r="J43" i="9"/>
  <c r="J42" i="9"/>
  <c r="I40" i="9"/>
  <c r="H40" i="9"/>
  <c r="G40" i="9"/>
  <c r="F40" i="9"/>
  <c r="E40" i="9"/>
  <c r="D40" i="9"/>
  <c r="C40" i="9"/>
  <c r="A40" i="9"/>
  <c r="J39" i="9"/>
  <c r="J38" i="9"/>
  <c r="J37" i="9"/>
  <c r="I35" i="9"/>
  <c r="H35" i="9"/>
  <c r="G35" i="9"/>
  <c r="F35" i="9"/>
  <c r="E35" i="9"/>
  <c r="D35" i="9"/>
  <c r="C35" i="9"/>
  <c r="A35" i="9"/>
  <c r="J34" i="9"/>
  <c r="J33" i="9"/>
  <c r="I31" i="9"/>
  <c r="H31" i="9"/>
  <c r="G31" i="9"/>
  <c r="F31" i="9"/>
  <c r="E31" i="9"/>
  <c r="D31" i="9"/>
  <c r="C31" i="9"/>
  <c r="A31" i="9"/>
  <c r="J30" i="9"/>
  <c r="J29" i="9"/>
  <c r="J28" i="9"/>
  <c r="I26" i="9"/>
  <c r="H26" i="9"/>
  <c r="G26" i="9"/>
  <c r="F26" i="9"/>
  <c r="E26" i="9"/>
  <c r="D26" i="9"/>
  <c r="C26" i="9"/>
  <c r="A26" i="9"/>
  <c r="J25" i="9"/>
  <c r="J24" i="9"/>
  <c r="J23" i="9"/>
  <c r="I21" i="9"/>
  <c r="H21" i="9"/>
  <c r="G21" i="9"/>
  <c r="F21" i="9"/>
  <c r="E21" i="9"/>
  <c r="D21" i="9"/>
  <c r="C21" i="9"/>
  <c r="A21" i="9"/>
  <c r="J20" i="9"/>
  <c r="J19" i="9"/>
  <c r="J18" i="9"/>
  <c r="I16" i="9"/>
  <c r="H16" i="9"/>
  <c r="G16" i="9"/>
  <c r="F16" i="9"/>
  <c r="E16" i="9"/>
  <c r="D16" i="9"/>
  <c r="C16" i="9"/>
  <c r="A16" i="9"/>
  <c r="J15" i="9"/>
  <c r="J14" i="9"/>
  <c r="J13" i="9"/>
  <c r="C8" i="9"/>
  <c r="J113" i="8"/>
  <c r="I113" i="8"/>
  <c r="C113" i="8"/>
  <c r="J107" i="8"/>
  <c r="J99" i="8"/>
  <c r="J91" i="8"/>
  <c r="J90" i="8"/>
  <c r="J92" i="8"/>
  <c r="J93" i="8"/>
  <c r="D87" i="8"/>
  <c r="J83" i="8"/>
  <c r="J82" i="8"/>
  <c r="J84" i="8"/>
  <c r="J85" i="8"/>
  <c r="J75" i="8"/>
  <c r="J74" i="8"/>
  <c r="J76" i="8"/>
  <c r="J77" i="8"/>
  <c r="J59" i="8"/>
  <c r="J67" i="8"/>
  <c r="J66" i="8"/>
  <c r="J68" i="8"/>
  <c r="J69" i="8"/>
  <c r="D55" i="8"/>
  <c r="J51" i="8"/>
  <c r="J50" i="8"/>
  <c r="J52" i="8"/>
  <c r="J53" i="8"/>
  <c r="J44" i="8"/>
  <c r="J33" i="8"/>
  <c r="J36" i="8"/>
  <c r="D31" i="8"/>
  <c r="J28" i="8"/>
  <c r="D23" i="8"/>
  <c r="J20" i="8"/>
  <c r="J19" i="8"/>
  <c r="J16" i="8"/>
  <c r="J15" i="8"/>
  <c r="J18" i="8"/>
  <c r="E71" i="10" l="1"/>
  <c r="F71" i="10"/>
  <c r="C71" i="10"/>
  <c r="I71" i="10"/>
  <c r="G71" i="10"/>
  <c r="H71" i="10"/>
  <c r="H24" i="11"/>
  <c r="G24" i="11"/>
  <c r="F24" i="11"/>
  <c r="D24" i="11"/>
  <c r="C24" i="11"/>
  <c r="J69" i="10"/>
  <c r="I15" i="11" s="1"/>
  <c r="I14" i="11"/>
  <c r="J27" i="10"/>
  <c r="J37" i="10"/>
  <c r="I13" i="11" s="1"/>
  <c r="J48" i="9"/>
  <c r="C68" i="9"/>
  <c r="J52" i="9"/>
  <c r="G68" i="9"/>
  <c r="J61" i="9"/>
  <c r="J35" i="9"/>
  <c r="J56" i="9"/>
  <c r="I68" i="9"/>
  <c r="H68" i="9"/>
  <c r="E68" i="9"/>
  <c r="J21" i="9"/>
  <c r="J16" i="9"/>
  <c r="J40" i="9"/>
  <c r="J26" i="9"/>
  <c r="J31" i="9"/>
  <c r="F68" i="9"/>
  <c r="J44" i="9"/>
  <c r="J66" i="9"/>
  <c r="I111" i="8"/>
  <c r="H111" i="8"/>
  <c r="G111" i="8"/>
  <c r="F111" i="8"/>
  <c r="E111" i="8"/>
  <c r="D111" i="8"/>
  <c r="C111" i="8"/>
  <c r="A111" i="8"/>
  <c r="J110" i="8"/>
  <c r="J109" i="8"/>
  <c r="J108" i="8"/>
  <c r="J106" i="8"/>
  <c r="J105" i="8"/>
  <c r="I103" i="8"/>
  <c r="H103" i="8"/>
  <c r="G103" i="8"/>
  <c r="F103" i="8"/>
  <c r="E103" i="8"/>
  <c r="D103" i="8"/>
  <c r="C103" i="8"/>
  <c r="A103" i="8"/>
  <c r="J102" i="8"/>
  <c r="J101" i="8"/>
  <c r="J100" i="8"/>
  <c r="J98" i="8"/>
  <c r="J97" i="8"/>
  <c r="I95" i="8"/>
  <c r="H95" i="8"/>
  <c r="G95" i="8"/>
  <c r="F95" i="8"/>
  <c r="E95" i="8"/>
  <c r="D95" i="8"/>
  <c r="C95" i="8"/>
  <c r="A95" i="8"/>
  <c r="J94" i="8"/>
  <c r="J89" i="8"/>
  <c r="I87" i="8"/>
  <c r="H87" i="8"/>
  <c r="G87" i="8"/>
  <c r="F87" i="8"/>
  <c r="E87" i="8"/>
  <c r="C87" i="8"/>
  <c r="A87" i="8"/>
  <c r="J86" i="8"/>
  <c r="J81" i="8"/>
  <c r="I79" i="8"/>
  <c r="H79" i="8"/>
  <c r="G79" i="8"/>
  <c r="F79" i="8"/>
  <c r="E79" i="8"/>
  <c r="D79" i="8"/>
  <c r="C79" i="8"/>
  <c r="A79" i="8"/>
  <c r="J78" i="8"/>
  <c r="J73" i="8"/>
  <c r="I71" i="8"/>
  <c r="H71" i="8"/>
  <c r="G71" i="8"/>
  <c r="F71" i="8"/>
  <c r="E71" i="8"/>
  <c r="D71" i="8"/>
  <c r="C71" i="8"/>
  <c r="A71" i="8"/>
  <c r="J70" i="8"/>
  <c r="J65" i="8"/>
  <c r="I63" i="8"/>
  <c r="H63" i="8"/>
  <c r="G63" i="8"/>
  <c r="F63" i="8"/>
  <c r="E63" i="8"/>
  <c r="D63" i="8"/>
  <c r="C63" i="8"/>
  <c r="A63" i="8"/>
  <c r="J62" i="8"/>
  <c r="J61" i="8"/>
  <c r="J60" i="8"/>
  <c r="J58" i="8"/>
  <c r="J57" i="8"/>
  <c r="I55" i="8"/>
  <c r="H55" i="8"/>
  <c r="G55" i="8"/>
  <c r="F55" i="8"/>
  <c r="E55" i="8"/>
  <c r="C55" i="8"/>
  <c r="A55" i="8"/>
  <c r="J54" i="8"/>
  <c r="J49" i="8"/>
  <c r="I47" i="8"/>
  <c r="H47" i="8"/>
  <c r="G47" i="8"/>
  <c r="F47" i="8"/>
  <c r="E47" i="8"/>
  <c r="D47" i="8"/>
  <c r="C47" i="8"/>
  <c r="A47" i="8"/>
  <c r="J46" i="8"/>
  <c r="J45" i="8"/>
  <c r="J43" i="8"/>
  <c r="J42" i="8"/>
  <c r="J41" i="8"/>
  <c r="I39" i="8"/>
  <c r="H39" i="8"/>
  <c r="G39" i="8"/>
  <c r="F39" i="8"/>
  <c r="E39" i="8"/>
  <c r="D39" i="8"/>
  <c r="C39" i="8"/>
  <c r="A39" i="8"/>
  <c r="J38" i="8"/>
  <c r="J37" i="8"/>
  <c r="J35" i="8"/>
  <c r="J34" i="8"/>
  <c r="I31" i="8"/>
  <c r="H31" i="8"/>
  <c r="G31" i="8"/>
  <c r="F31" i="8"/>
  <c r="E31" i="8"/>
  <c r="C31" i="8"/>
  <c r="A31" i="8"/>
  <c r="J30" i="8"/>
  <c r="J29" i="8"/>
  <c r="J27" i="8"/>
  <c r="J26" i="8"/>
  <c r="J25" i="8"/>
  <c r="I23" i="8"/>
  <c r="H23" i="8"/>
  <c r="G23" i="8"/>
  <c r="F23" i="8"/>
  <c r="E23" i="8"/>
  <c r="C23" i="8"/>
  <c r="A23" i="8"/>
  <c r="J22" i="8"/>
  <c r="J21" i="8"/>
  <c r="J17" i="8"/>
  <c r="J14" i="8"/>
  <c r="J13" i="8"/>
  <c r="C8" i="8"/>
  <c r="D107" i="6"/>
  <c r="C105" i="6"/>
  <c r="K102" i="6"/>
  <c r="C97" i="6"/>
  <c r="K96" i="6"/>
  <c r="K95" i="6"/>
  <c r="J89" i="6"/>
  <c r="I89" i="6"/>
  <c r="H89" i="6"/>
  <c r="G89" i="6"/>
  <c r="F89" i="6"/>
  <c r="E89" i="6"/>
  <c r="D89" i="6"/>
  <c r="C89" i="6"/>
  <c r="K88" i="6"/>
  <c r="J82" i="6"/>
  <c r="I82" i="6"/>
  <c r="H82" i="6"/>
  <c r="G82" i="6"/>
  <c r="F82" i="6"/>
  <c r="E82" i="6"/>
  <c r="D82" i="6"/>
  <c r="C82" i="6"/>
  <c r="K80" i="6"/>
  <c r="D75" i="6"/>
  <c r="K73" i="6"/>
  <c r="K62" i="6"/>
  <c r="K49" i="6"/>
  <c r="K36" i="6"/>
  <c r="I25" i="6"/>
  <c r="K23" i="6"/>
  <c r="K13" i="6"/>
  <c r="I105" i="6"/>
  <c r="I97" i="6"/>
  <c r="I85" i="6"/>
  <c r="I78" i="6"/>
  <c r="I75" i="6"/>
  <c r="I67" i="6"/>
  <c r="I64" i="6"/>
  <c r="I51" i="6"/>
  <c r="I38" i="6"/>
  <c r="J66" i="7"/>
  <c r="I66" i="7"/>
  <c r="H66" i="7"/>
  <c r="G66" i="7"/>
  <c r="F66" i="7"/>
  <c r="E66" i="7"/>
  <c r="D66" i="7"/>
  <c r="C66" i="7"/>
  <c r="J65" i="7"/>
  <c r="I62" i="7"/>
  <c r="H62" i="7"/>
  <c r="G62" i="7"/>
  <c r="J62" i="7" s="1"/>
  <c r="F62" i="7"/>
  <c r="E62" i="7"/>
  <c r="D62" i="7"/>
  <c r="C62" i="7"/>
  <c r="J61" i="7"/>
  <c r="I58" i="7"/>
  <c r="H58" i="7"/>
  <c r="G58" i="7"/>
  <c r="F58" i="7"/>
  <c r="E58" i="7"/>
  <c r="D58" i="7"/>
  <c r="C58" i="7"/>
  <c r="C54" i="7"/>
  <c r="J57" i="7"/>
  <c r="I54" i="7"/>
  <c r="H54" i="7"/>
  <c r="G54" i="7"/>
  <c r="F54" i="7"/>
  <c r="E54" i="7"/>
  <c r="D54" i="7"/>
  <c r="J53" i="7"/>
  <c r="I43" i="7"/>
  <c r="H43" i="7"/>
  <c r="G43" i="7"/>
  <c r="F43" i="7"/>
  <c r="E43" i="7"/>
  <c r="D43" i="7"/>
  <c r="C43" i="7"/>
  <c r="J42" i="7"/>
  <c r="I80" i="7"/>
  <c r="H80" i="7"/>
  <c r="G80" i="7"/>
  <c r="F80" i="7"/>
  <c r="E80" i="7"/>
  <c r="D80" i="7"/>
  <c r="C80" i="7"/>
  <c r="A80" i="7"/>
  <c r="J79" i="7"/>
  <c r="J78" i="7"/>
  <c r="J77" i="7"/>
  <c r="J76" i="7"/>
  <c r="J75" i="7"/>
  <c r="I73" i="7"/>
  <c r="H73" i="7"/>
  <c r="G73" i="7"/>
  <c r="F73" i="7"/>
  <c r="E73" i="7"/>
  <c r="D73" i="7"/>
  <c r="C73" i="7"/>
  <c r="A73" i="7"/>
  <c r="J72" i="7"/>
  <c r="J71" i="7"/>
  <c r="J70" i="7"/>
  <c r="J69" i="7"/>
  <c r="J68" i="7"/>
  <c r="A66" i="7"/>
  <c r="J64" i="7"/>
  <c r="A62" i="7"/>
  <c r="J60" i="7"/>
  <c r="A58" i="7"/>
  <c r="J56" i="7"/>
  <c r="A54" i="7"/>
  <c r="J52" i="7"/>
  <c r="I50" i="7"/>
  <c r="H50" i="7"/>
  <c r="G50" i="7"/>
  <c r="F50" i="7"/>
  <c r="E50" i="7"/>
  <c r="D50" i="7"/>
  <c r="C50" i="7"/>
  <c r="A50" i="7"/>
  <c r="J49" i="7"/>
  <c r="J48" i="7"/>
  <c r="J47" i="7"/>
  <c r="J46" i="7"/>
  <c r="J45" i="7"/>
  <c r="A43" i="7"/>
  <c r="J41" i="7"/>
  <c r="I39" i="7"/>
  <c r="H39" i="7"/>
  <c r="G39" i="7"/>
  <c r="F39" i="7"/>
  <c r="E39" i="7"/>
  <c r="D39" i="7"/>
  <c r="C39" i="7"/>
  <c r="A39" i="7"/>
  <c r="J38" i="7"/>
  <c r="J37" i="7"/>
  <c r="J36" i="7"/>
  <c r="J35" i="7"/>
  <c r="J34" i="7"/>
  <c r="I32" i="7"/>
  <c r="H32" i="7"/>
  <c r="G32" i="7"/>
  <c r="F32" i="7"/>
  <c r="E32" i="7"/>
  <c r="D32" i="7"/>
  <c r="C32" i="7"/>
  <c r="A32" i="7"/>
  <c r="J31" i="7"/>
  <c r="J30" i="7"/>
  <c r="J29" i="7"/>
  <c r="J28" i="7"/>
  <c r="J27" i="7"/>
  <c r="I25" i="7"/>
  <c r="H25" i="7"/>
  <c r="G25" i="7"/>
  <c r="F25" i="7"/>
  <c r="E25" i="7"/>
  <c r="D25" i="7"/>
  <c r="C25" i="7"/>
  <c r="A25" i="7"/>
  <c r="J24" i="7"/>
  <c r="J23" i="7"/>
  <c r="J22" i="7"/>
  <c r="J21" i="7"/>
  <c r="J20" i="7"/>
  <c r="I18" i="7"/>
  <c r="H18" i="7"/>
  <c r="G18" i="7"/>
  <c r="F18" i="7"/>
  <c r="E18" i="7"/>
  <c r="D18" i="7"/>
  <c r="C18" i="7"/>
  <c r="A18" i="7"/>
  <c r="J17" i="7"/>
  <c r="J16" i="7"/>
  <c r="J15" i="7"/>
  <c r="J14" i="7"/>
  <c r="J13" i="7"/>
  <c r="C8" i="7"/>
  <c r="D105" i="6"/>
  <c r="K100" i="6"/>
  <c r="K101" i="6"/>
  <c r="K103" i="6"/>
  <c r="D97" i="6"/>
  <c r="K92" i="6"/>
  <c r="K93" i="6"/>
  <c r="K94" i="6"/>
  <c r="A89" i="6"/>
  <c r="K87" i="6"/>
  <c r="J85" i="6"/>
  <c r="H85" i="6"/>
  <c r="G85" i="6"/>
  <c r="F85" i="6"/>
  <c r="E85" i="6"/>
  <c r="D85" i="6"/>
  <c r="C85" i="6"/>
  <c r="A85" i="6"/>
  <c r="K84" i="6"/>
  <c r="A82" i="6"/>
  <c r="K81" i="6"/>
  <c r="A75" i="6"/>
  <c r="J64" i="6"/>
  <c r="H64" i="6"/>
  <c r="G64" i="6"/>
  <c r="F64" i="6"/>
  <c r="E64" i="6"/>
  <c r="D64" i="6"/>
  <c r="C64" i="6"/>
  <c r="A64" i="6"/>
  <c r="K63" i="6"/>
  <c r="K61" i="6"/>
  <c r="K60" i="6"/>
  <c r="K59" i="6"/>
  <c r="K58" i="6"/>
  <c r="K57" i="6"/>
  <c r="K56" i="6"/>
  <c r="K55" i="6"/>
  <c r="K54" i="6"/>
  <c r="K53" i="6"/>
  <c r="J51" i="6"/>
  <c r="H51" i="6"/>
  <c r="G51" i="6"/>
  <c r="F51" i="6"/>
  <c r="E51" i="6"/>
  <c r="D51" i="6"/>
  <c r="C51" i="6"/>
  <c r="A51" i="6"/>
  <c r="K50" i="6"/>
  <c r="K48" i="6"/>
  <c r="K47" i="6"/>
  <c r="K46" i="6"/>
  <c r="K45" i="6"/>
  <c r="K44" i="6"/>
  <c r="K43" i="6"/>
  <c r="K42" i="6"/>
  <c r="K41" i="6"/>
  <c r="K40" i="6"/>
  <c r="D67" i="6"/>
  <c r="A67" i="6"/>
  <c r="D38" i="6"/>
  <c r="A38" i="6"/>
  <c r="K33" i="6"/>
  <c r="K32" i="6"/>
  <c r="D25" i="6"/>
  <c r="C25" i="6"/>
  <c r="A25" i="6"/>
  <c r="K19" i="6"/>
  <c r="K18" i="6"/>
  <c r="K17" i="6"/>
  <c r="K16" i="6"/>
  <c r="K15" i="6"/>
  <c r="K14" i="6"/>
  <c r="J105" i="6"/>
  <c r="H105" i="6"/>
  <c r="G105" i="6"/>
  <c r="F105" i="6"/>
  <c r="E105" i="6"/>
  <c r="A105" i="6"/>
  <c r="K104" i="6"/>
  <c r="K99" i="6"/>
  <c r="J97" i="6"/>
  <c r="H97" i="6"/>
  <c r="G97" i="6"/>
  <c r="F97" i="6"/>
  <c r="E97" i="6"/>
  <c r="A97" i="6"/>
  <c r="K91" i="6"/>
  <c r="J78" i="6"/>
  <c r="H78" i="6"/>
  <c r="G78" i="6"/>
  <c r="F78" i="6"/>
  <c r="E78" i="6"/>
  <c r="D78" i="6"/>
  <c r="C78" i="6"/>
  <c r="A78" i="6"/>
  <c r="K77" i="6"/>
  <c r="J75" i="6"/>
  <c r="H75" i="6"/>
  <c r="G75" i="6"/>
  <c r="F75" i="6"/>
  <c r="E75" i="6"/>
  <c r="C75" i="6"/>
  <c r="K74" i="6"/>
  <c r="K72" i="6"/>
  <c r="K71" i="6"/>
  <c r="K70" i="6"/>
  <c r="K69" i="6"/>
  <c r="J67" i="6"/>
  <c r="H67" i="6"/>
  <c r="G67" i="6"/>
  <c r="F67" i="6"/>
  <c r="E67" i="6"/>
  <c r="C67" i="6"/>
  <c r="K66" i="6"/>
  <c r="J38" i="6"/>
  <c r="H38" i="6"/>
  <c r="G38" i="6"/>
  <c r="F38" i="6"/>
  <c r="E38" i="6"/>
  <c r="C38" i="6"/>
  <c r="K37" i="6"/>
  <c r="K35" i="6"/>
  <c r="K34" i="6"/>
  <c r="K31" i="6"/>
  <c r="K30" i="6"/>
  <c r="K29" i="6"/>
  <c r="K28" i="6"/>
  <c r="K27" i="6"/>
  <c r="J25" i="6"/>
  <c r="H25" i="6"/>
  <c r="G25" i="6"/>
  <c r="F25" i="6"/>
  <c r="E25" i="6"/>
  <c r="K24" i="6"/>
  <c r="K22" i="6"/>
  <c r="K21" i="6"/>
  <c r="K20" i="6"/>
  <c r="C8" i="6"/>
  <c r="I63" i="5"/>
  <c r="H63" i="5"/>
  <c r="G63" i="5"/>
  <c r="F63" i="5"/>
  <c r="E63" i="5"/>
  <c r="C63" i="5"/>
  <c r="J57" i="5"/>
  <c r="I59" i="5"/>
  <c r="H59" i="5"/>
  <c r="G59" i="5"/>
  <c r="F59" i="5"/>
  <c r="E59" i="5"/>
  <c r="C59" i="5"/>
  <c r="J61" i="5"/>
  <c r="A52" i="5"/>
  <c r="A51" i="5"/>
  <c r="C51" i="5"/>
  <c r="C52" i="5" s="1"/>
  <c r="J48" i="5"/>
  <c r="J47" i="5"/>
  <c r="J45" i="5"/>
  <c r="J44" i="5"/>
  <c r="K97" i="6" l="1"/>
  <c r="I12" i="11"/>
  <c r="J68" i="9"/>
  <c r="J55" i="8"/>
  <c r="H113" i="8"/>
  <c r="J87" i="8"/>
  <c r="J39" i="8"/>
  <c r="J95" i="8"/>
  <c r="J79" i="8"/>
  <c r="J71" i="8"/>
  <c r="J63" i="8"/>
  <c r="J23" i="8"/>
  <c r="J31" i="8"/>
  <c r="J47" i="8"/>
  <c r="D113" i="8"/>
  <c r="E113" i="8"/>
  <c r="F113" i="8"/>
  <c r="J103" i="8"/>
  <c r="G113" i="8"/>
  <c r="J111" i="8"/>
  <c r="K89" i="6"/>
  <c r="K82" i="6"/>
  <c r="K105" i="6"/>
  <c r="C107" i="6"/>
  <c r="H107" i="6"/>
  <c r="J107" i="6"/>
  <c r="F107" i="6"/>
  <c r="G107" i="6"/>
  <c r="I107" i="6"/>
  <c r="E107" i="6"/>
  <c r="J58" i="7"/>
  <c r="J54" i="7"/>
  <c r="J43" i="7"/>
  <c r="D82" i="7"/>
  <c r="J18" i="7"/>
  <c r="F82" i="7"/>
  <c r="I82" i="7"/>
  <c r="J39" i="7"/>
  <c r="J25" i="7"/>
  <c r="J80" i="7"/>
  <c r="J50" i="7"/>
  <c r="E82" i="7"/>
  <c r="J32" i="7"/>
  <c r="J73" i="7"/>
  <c r="C82" i="7"/>
  <c r="G82" i="7"/>
  <c r="H82" i="7"/>
  <c r="K85" i="6"/>
  <c r="K64" i="6"/>
  <c r="K51" i="6"/>
  <c r="K67" i="6"/>
  <c r="K38" i="6"/>
  <c r="K78" i="6"/>
  <c r="K25" i="6"/>
  <c r="K75" i="6"/>
  <c r="E22" i="11" l="1"/>
  <c r="E24" i="11" s="1"/>
  <c r="K107" i="6"/>
  <c r="I24" i="11"/>
  <c r="J82" i="7"/>
  <c r="J43" i="5" l="1"/>
  <c r="I51" i="5"/>
  <c r="I52" i="5" s="1"/>
  <c r="H51" i="5"/>
  <c r="H52" i="5" s="1"/>
  <c r="G51" i="5"/>
  <c r="G52" i="5" s="1"/>
  <c r="G65" i="5" s="1"/>
  <c r="F51" i="5"/>
  <c r="F52" i="5" s="1"/>
  <c r="E51" i="5"/>
  <c r="E52" i="5" s="1"/>
  <c r="E65" i="5" s="1"/>
  <c r="J50" i="5"/>
  <c r="J49" i="5"/>
  <c r="J46" i="5"/>
  <c r="J42" i="5"/>
  <c r="J28" i="5"/>
  <c r="J27" i="5"/>
  <c r="J26" i="5"/>
  <c r="J25" i="5"/>
  <c r="J36" i="5"/>
  <c r="J35" i="5"/>
  <c r="A40" i="5"/>
  <c r="I40" i="5"/>
  <c r="H40" i="5"/>
  <c r="G40" i="5"/>
  <c r="F40" i="5"/>
  <c r="E40" i="5"/>
  <c r="C40" i="5"/>
  <c r="J39" i="5"/>
  <c r="J38" i="5"/>
  <c r="J37" i="5"/>
  <c r="J34" i="5"/>
  <c r="A32" i="5"/>
  <c r="I32" i="5"/>
  <c r="H32" i="5"/>
  <c r="G32" i="5"/>
  <c r="F32" i="5"/>
  <c r="E32" i="5"/>
  <c r="C32" i="5"/>
  <c r="J31" i="5"/>
  <c r="J30" i="5"/>
  <c r="J29" i="5"/>
  <c r="J24" i="5"/>
  <c r="A22" i="5"/>
  <c r="J16" i="5"/>
  <c r="J15" i="5"/>
  <c r="J18" i="5"/>
  <c r="J17" i="5"/>
  <c r="J19" i="5"/>
  <c r="G55" i="5"/>
  <c r="G22" i="5"/>
  <c r="A63" i="5"/>
  <c r="J62" i="5"/>
  <c r="J63" i="5" s="1"/>
  <c r="A59" i="5"/>
  <c r="J58" i="5"/>
  <c r="J59" i="5" s="1"/>
  <c r="I55" i="5"/>
  <c r="H55" i="5"/>
  <c r="F55" i="5"/>
  <c r="E55" i="5"/>
  <c r="C55" i="5"/>
  <c r="C65" i="5" s="1"/>
  <c r="A55" i="5"/>
  <c r="J54" i="5"/>
  <c r="D55" i="5"/>
  <c r="I22" i="5"/>
  <c r="H22" i="5"/>
  <c r="F22" i="5"/>
  <c r="E22" i="5"/>
  <c r="C22" i="5"/>
  <c r="J21" i="5"/>
  <c r="J20" i="5"/>
  <c r="J14" i="5"/>
  <c r="C8" i="5"/>
  <c r="E27" i="4"/>
  <c r="A25" i="4"/>
  <c r="A22" i="4"/>
  <c r="A19" i="4"/>
  <c r="A16" i="4"/>
  <c r="H25" i="4"/>
  <c r="G25" i="4"/>
  <c r="F25" i="4"/>
  <c r="E25" i="4"/>
  <c r="D25" i="4"/>
  <c r="C25" i="4"/>
  <c r="I24" i="4"/>
  <c r="I25" i="4" s="1"/>
  <c r="H22" i="4"/>
  <c r="G22" i="4"/>
  <c r="F22" i="4"/>
  <c r="E22" i="4"/>
  <c r="D22" i="4"/>
  <c r="C22" i="4"/>
  <c r="I21" i="4"/>
  <c r="I22" i="4" s="1"/>
  <c r="D19" i="4"/>
  <c r="H19" i="4"/>
  <c r="G19" i="4"/>
  <c r="F19" i="4"/>
  <c r="F27" i="4" s="1"/>
  <c r="E19" i="4"/>
  <c r="C19" i="4"/>
  <c r="I18" i="4"/>
  <c r="I19" i="4" s="1"/>
  <c r="C8" i="4"/>
  <c r="C9" i="3"/>
  <c r="I15" i="4"/>
  <c r="I14" i="4"/>
  <c r="I13" i="4"/>
  <c r="I16" i="4" s="1"/>
  <c r="I27" i="4" s="1"/>
  <c r="H16" i="4"/>
  <c r="H27" i="4" s="1"/>
  <c r="G16" i="4"/>
  <c r="G27" i="4" s="1"/>
  <c r="C16" i="4"/>
  <c r="C27" i="4" s="1"/>
  <c r="F16" i="4"/>
  <c r="E16" i="4"/>
  <c r="D16" i="4"/>
  <c r="G26" i="3"/>
  <c r="B23" i="11" s="1"/>
  <c r="J23" i="11" s="1"/>
  <c r="G25" i="3"/>
  <c r="B22" i="11" s="1"/>
  <c r="J22" i="11" s="1"/>
  <c r="G24" i="3"/>
  <c r="B21" i="11" s="1"/>
  <c r="J21" i="11" s="1"/>
  <c r="G23" i="3"/>
  <c r="B20" i="11" s="1"/>
  <c r="J20" i="11" s="1"/>
  <c r="G22" i="3"/>
  <c r="B19" i="11" s="1"/>
  <c r="J19" i="11" s="1"/>
  <c r="G21" i="3"/>
  <c r="B18" i="11" s="1"/>
  <c r="J18" i="11" s="1"/>
  <c r="G20" i="3"/>
  <c r="B17" i="11" s="1"/>
  <c r="J17" i="11" s="1"/>
  <c r="G19" i="3"/>
  <c r="B16" i="11" s="1"/>
  <c r="J16" i="11" s="1"/>
  <c r="G18" i="3"/>
  <c r="B15" i="11" s="1"/>
  <c r="J15" i="11" s="1"/>
  <c r="G17" i="3"/>
  <c r="B14" i="11" s="1"/>
  <c r="J14" i="11" s="1"/>
  <c r="G16" i="3"/>
  <c r="B13" i="11" s="1"/>
  <c r="J13" i="11" s="1"/>
  <c r="G15" i="3"/>
  <c r="B12" i="11" s="1"/>
  <c r="D27" i="3"/>
  <c r="E27" i="3"/>
  <c r="F27" i="3"/>
  <c r="C27" i="3"/>
  <c r="B27" i="3"/>
  <c r="D27" i="4" l="1"/>
  <c r="B24" i="11"/>
  <c r="J24" i="11" s="1"/>
  <c r="J12" i="11"/>
  <c r="F65" i="5"/>
  <c r="H65" i="5"/>
  <c r="I65" i="5"/>
  <c r="J40" i="5"/>
  <c r="J51" i="5"/>
  <c r="J32" i="5"/>
  <c r="J22" i="5"/>
  <c r="J52" i="5" s="1"/>
  <c r="J65" i="5" s="1"/>
  <c r="J55" i="5"/>
  <c r="G27" i="3"/>
</calcChain>
</file>

<file path=xl/sharedStrings.xml><?xml version="1.0" encoding="utf-8"?>
<sst xmlns="http://schemas.openxmlformats.org/spreadsheetml/2006/main" count="455" uniqueCount="97">
  <si>
    <t>Décomposition du Prix Global et Forfaitaire
Lot 1</t>
  </si>
  <si>
    <t>www.france.tv
Siège : France Télévisions / 7, esplanade Henri-de-France, 75015 Paris / Tél. : +33 (0)1 56 22 60 00
S.A. au capital de 393 281 000 euros / SIREN 432 766 947 RCS Paris / APE 6020A / TVA FR85432766947</t>
  </si>
  <si>
    <t>Nom du Candidat :</t>
  </si>
  <si>
    <t>DPGF
PILOTAGE DU LOT 1</t>
  </si>
  <si>
    <t>Désignation</t>
  </si>
  <si>
    <t>MFTV Siège</t>
  </si>
  <si>
    <t>Valin</t>
  </si>
  <si>
    <t>Seine Ouest</t>
  </si>
  <si>
    <t>Quadrans</t>
  </si>
  <si>
    <t>Barjac</t>
  </si>
  <si>
    <t>Bois d'Arcy</t>
  </si>
  <si>
    <t>Bobigny</t>
  </si>
  <si>
    <t>Cergy</t>
  </si>
  <si>
    <t>Melun</t>
  </si>
  <si>
    <t>Versailles</t>
  </si>
  <si>
    <t>Lille</t>
  </si>
  <si>
    <t>Lomme</t>
  </si>
  <si>
    <t>Masse salariale annuelle Chargée</t>
  </si>
  <si>
    <t>Montant annuelle des avantages
(Primes, 13ème mois, ….)</t>
  </si>
  <si>
    <t>Montant annuel des frais de fonctionnement (frais financiers, frais de structure, marge, etc)</t>
  </si>
  <si>
    <t>Totaux</t>
  </si>
  <si>
    <t>Total annuel HT</t>
  </si>
  <si>
    <t>Sites</t>
  </si>
  <si>
    <t>Seine ouest</t>
  </si>
  <si>
    <t>Qualification du Pilote dédié au lot :</t>
  </si>
  <si>
    <t>À Compléter</t>
  </si>
  <si>
    <t>Seul les cellules en couleur jaune sont à compléter</t>
  </si>
  <si>
    <t>Montant annuel des matériels, équipements, etc</t>
  </si>
  <si>
    <t>Qualif. de l'agent</t>
  </si>
  <si>
    <t>du lundi au vendredi
de 06h à 14h
avec pause d'1 h</t>
  </si>
  <si>
    <t>du lundi au vendredi
de 14h à 22h
avec pause d'1 h</t>
  </si>
  <si>
    <t>du lundi au vendredi
de 22h à 06h
avec pause d'1 h</t>
  </si>
  <si>
    <r>
      <t xml:space="preserve">DPGF
ENCADREMENT NON </t>
    </r>
    <r>
      <rPr>
        <b/>
        <sz val="16"/>
        <color theme="1"/>
        <rFont val="Aptos Narrow"/>
        <family val="2"/>
      </rPr>
      <t>ŒUVRANT SUR SITE</t>
    </r>
  </si>
  <si>
    <t>du lundi au vendredi
de 06h à 10h</t>
  </si>
  <si>
    <r>
      <t xml:space="preserve">Total de l'encadrement non </t>
    </r>
    <r>
      <rPr>
        <b/>
        <sz val="10"/>
        <color theme="1"/>
        <rFont val="Aptos Narrow"/>
        <family val="2"/>
      </rPr>
      <t>œuvrant sur site</t>
    </r>
  </si>
  <si>
    <t>Montant annuel des produits</t>
  </si>
  <si>
    <t>Poste 1</t>
  </si>
  <si>
    <t>Poste 2</t>
  </si>
  <si>
    <t>Poste 3</t>
  </si>
  <si>
    <t>Poste 4</t>
  </si>
  <si>
    <t>Poste 5</t>
  </si>
  <si>
    <t>Poste 6</t>
  </si>
  <si>
    <t>Poste 7</t>
  </si>
  <si>
    <t>Poste 8</t>
  </si>
  <si>
    <t>du lundi au vendredi
de 09h30 à 12h</t>
  </si>
  <si>
    <t>du lundi au vendredi
de 12h à 17h</t>
  </si>
  <si>
    <t>du lundi au vendredi
de 01h à 03h</t>
  </si>
  <si>
    <t>du lundi au vendredi
de 18h à 20h</t>
  </si>
  <si>
    <t>du lundi au dimanche
de 00h à 06h</t>
  </si>
  <si>
    <t>du lundi au samedi
de 06h à 23h</t>
  </si>
  <si>
    <t>du lundi au vendredi
de 09h à 17h
avec pause d'1 h</t>
  </si>
  <si>
    <t>du lundi au vendredi
de 09h à 18h</t>
  </si>
  <si>
    <t>Total des permanences de propreté et hors pass</t>
  </si>
  <si>
    <t>DPGF
ENTRETIEN COURANT</t>
  </si>
  <si>
    <t>Poste Garage</t>
  </si>
  <si>
    <t>Poste 9</t>
  </si>
  <si>
    <t>Poste 10</t>
  </si>
  <si>
    <t>Total de l'entretien courant</t>
  </si>
  <si>
    <t>DPGF
VITRERIE</t>
  </si>
  <si>
    <t>Total de la vitrerie</t>
  </si>
  <si>
    <t>Nbre Agent</t>
  </si>
  <si>
    <t>Nombre d'heures annuelles</t>
  </si>
  <si>
    <t>Montant annuel des équipements et consommables sanitaires</t>
  </si>
  <si>
    <t>Fournitures sanitaires</t>
  </si>
  <si>
    <t>DPGF
TRAITEMENT PRÉVENTIF DES NUISIBLES</t>
  </si>
  <si>
    <t>Poste Désinfection</t>
  </si>
  <si>
    <t>Poste Fumigation</t>
  </si>
  <si>
    <t>Poste Dératisation</t>
  </si>
  <si>
    <t>Poste Désinsectisation</t>
  </si>
  <si>
    <t>Poste Dépigeonnisation</t>
  </si>
  <si>
    <t>Total du traitement préventif des nuisibles</t>
  </si>
  <si>
    <r>
      <t xml:space="preserve">DPGF
FONTAINES </t>
    </r>
    <r>
      <rPr>
        <b/>
        <sz val="16"/>
        <color theme="1"/>
        <rFont val="Aptos Narrow"/>
        <family val="2"/>
      </rPr>
      <t>À EAU</t>
    </r>
  </si>
  <si>
    <t>Location des fontaines à eau</t>
  </si>
  <si>
    <t>Total des fontaines à eau</t>
  </si>
  <si>
    <t>DPGF
ESPACES VERTS INTÉRIEURS (PLANTES) ET EXTÉRIEURS</t>
  </si>
  <si>
    <t>Maintenance préventive des plantes</t>
  </si>
  <si>
    <t>Total des espaces verts</t>
  </si>
  <si>
    <t>Pilotage</t>
  </si>
  <si>
    <r>
      <t xml:space="preserve">Encadrement non </t>
    </r>
    <r>
      <rPr>
        <b/>
        <sz val="11"/>
        <color theme="1"/>
        <rFont val="Aptos Narrow"/>
        <family val="2"/>
      </rPr>
      <t>œ</t>
    </r>
    <r>
      <rPr>
        <b/>
        <sz val="11"/>
        <color theme="1"/>
        <rFont val="Aptos Narrow"/>
        <family val="2"/>
        <scheme val="minor"/>
      </rPr>
      <t>uvrant sur site</t>
    </r>
  </si>
  <si>
    <t>Régies et Hors Pass</t>
  </si>
  <si>
    <t>Entretien courant</t>
  </si>
  <si>
    <t>Vitrerie</t>
  </si>
  <si>
    <t>Traitement des nuisibles</t>
  </si>
  <si>
    <t>Fontaines à eau</t>
  </si>
  <si>
    <t>Espaces verts</t>
  </si>
  <si>
    <t>Totaux annuel HT</t>
  </si>
  <si>
    <t>DPGF LOT 1
RÉCAPITULATIF DES PRIX PAR SITE ET PAR PRESTATIONS MULTISERVICES</t>
  </si>
  <si>
    <t>DPGF
PERMANENCE DE PROPRETÉ ET PRESTATIONS HORS PASS</t>
  </si>
  <si>
    <t>Entretien des pelouses et gazons</t>
  </si>
  <si>
    <t>Entretien des massifs et arbustes</t>
  </si>
  <si>
    <t>Entretien des haies</t>
  </si>
  <si>
    <t>Maintenance des arrosages automatique</t>
  </si>
  <si>
    <t>Répartition des heures annuelles</t>
  </si>
  <si>
    <t>Permamence de propreté locaux communs et sociaux
du lundi au vendredi de 09h à 18h</t>
  </si>
  <si>
    <t>Permamence studios
du lundi au dimanche de 00h à 24h</t>
  </si>
  <si>
    <t>Permamence studios
du lundi au samedi de 06h à 23h</t>
  </si>
  <si>
    <t>Prestations Hors Pass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</si>
</sst>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h&quot;"/>
    <numFmt numFmtId="165" formatCode="_-* #,##0.00\ [$€-40C]_-;\-* #,##0.00\ [$€-40C]_-;_-* &quot;-&quot;??\ [$€-40C]_-;_-@_-"/>
  </numFmts>
  <fonts count="1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8"/>
      <color theme="1"/>
      <name val="Aptos Narrow"/>
      <family val="2"/>
    </font>
    <font>
      <b/>
      <sz val="16"/>
      <color theme="1"/>
      <name val="Aptos Narrow"/>
      <family val="2"/>
    </font>
    <font>
      <b/>
      <sz val="10"/>
      <color theme="1"/>
      <name val="Aptos Narrow"/>
      <family val="2"/>
    </font>
    <font>
      <sz val="8"/>
      <name val="Aptos Narrow"/>
      <family val="2"/>
      <scheme val="minor"/>
    </font>
    <font>
      <b/>
      <sz val="11"/>
      <color theme="1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165" fontId="6" fillId="0" borderId="27" xfId="0" applyNumberFormat="1" applyFont="1" applyBorder="1" applyAlignment="1">
      <alignment horizontal="center" vertical="center"/>
    </xf>
    <xf numFmtId="165" fontId="6" fillId="0" borderId="28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164" fontId="6" fillId="0" borderId="26" xfId="0" applyNumberFormat="1" applyFont="1" applyBorder="1" applyAlignment="1">
      <alignment horizontal="center" vertical="center"/>
    </xf>
    <xf numFmtId="165" fontId="6" fillId="0" borderId="36" xfId="0" applyNumberFormat="1" applyFont="1" applyBorder="1" applyAlignment="1">
      <alignment horizontal="center" vertical="center"/>
    </xf>
    <xf numFmtId="2" fontId="6" fillId="0" borderId="40" xfId="0" applyNumberFormat="1" applyFont="1" applyBorder="1" applyAlignment="1">
      <alignment horizontal="center" vertical="center" wrapText="1"/>
    </xf>
    <xf numFmtId="2" fontId="6" fillId="0" borderId="32" xfId="0" applyNumberFormat="1" applyFont="1" applyBorder="1" applyAlignment="1">
      <alignment horizontal="center" vertical="center" wrapText="1"/>
    </xf>
    <xf numFmtId="2" fontId="6" fillId="0" borderId="41" xfId="0" applyNumberFormat="1" applyFont="1" applyBorder="1" applyAlignment="1">
      <alignment horizontal="center" vertical="center" wrapText="1"/>
    </xf>
    <xf numFmtId="0" fontId="6" fillId="0" borderId="30" xfId="0" applyFont="1" applyBorder="1" applyAlignment="1">
      <alignment horizontal="left" vertical="center"/>
    </xf>
    <xf numFmtId="165" fontId="6" fillId="0" borderId="22" xfId="0" applyNumberFormat="1" applyFont="1" applyBorder="1" applyAlignment="1">
      <alignment horizontal="center" vertical="center"/>
    </xf>
    <xf numFmtId="165" fontId="6" fillId="0" borderId="23" xfId="0" applyNumberFormat="1" applyFont="1" applyBorder="1" applyAlignment="1">
      <alignment horizontal="center" vertical="center"/>
    </xf>
    <xf numFmtId="165" fontId="6" fillId="0" borderId="2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/>
    </xf>
    <xf numFmtId="164" fontId="2" fillId="0" borderId="21" xfId="0" applyNumberFormat="1" applyFont="1" applyBorder="1" applyAlignment="1">
      <alignment horizontal="center" vertical="center"/>
    </xf>
    <xf numFmtId="164" fontId="6" fillId="0" borderId="27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65" fontId="2" fillId="0" borderId="21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65" fontId="2" fillId="0" borderId="38" xfId="0" applyNumberFormat="1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165" fontId="0" fillId="0" borderId="16" xfId="0" applyNumberFormat="1" applyBorder="1" applyAlignment="1">
      <alignment horizontal="center" vertical="center"/>
    </xf>
    <xf numFmtId="165" fontId="0" fillId="0" borderId="17" xfId="0" applyNumberFormat="1" applyBorder="1" applyAlignment="1">
      <alignment horizontal="center" vertical="center"/>
    </xf>
    <xf numFmtId="165" fontId="0" fillId="0" borderId="37" xfId="0" applyNumberFormat="1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0" fillId="0" borderId="38" xfId="0" applyNumberFormat="1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165" fontId="0" fillId="0" borderId="39" xfId="0" applyNumberFormat="1" applyBorder="1" applyAlignment="1">
      <alignment horizontal="center" vertical="center"/>
    </xf>
    <xf numFmtId="0" fontId="1" fillId="0" borderId="3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left" vertical="center"/>
    </xf>
    <xf numFmtId="165" fontId="1" fillId="0" borderId="22" xfId="0" applyNumberFormat="1" applyFont="1" applyBorder="1" applyAlignment="1">
      <alignment horizontal="center" vertical="center"/>
    </xf>
    <xf numFmtId="165" fontId="1" fillId="0" borderId="23" xfId="0" applyNumberFormat="1" applyFont="1" applyBorder="1" applyAlignment="1">
      <alignment horizontal="center" vertical="center"/>
    </xf>
    <xf numFmtId="165" fontId="1" fillId="0" borderId="24" xfId="0" applyNumberFormat="1" applyFont="1" applyBorder="1" applyAlignment="1">
      <alignment horizontal="center" vertical="center"/>
    </xf>
    <xf numFmtId="165" fontId="1" fillId="0" borderId="28" xfId="0" applyNumberFormat="1" applyFont="1" applyBorder="1" applyAlignment="1">
      <alignment horizontal="center" vertical="center"/>
    </xf>
    <xf numFmtId="165" fontId="1" fillId="0" borderId="26" xfId="0" applyNumberFormat="1" applyFont="1" applyBorder="1" applyAlignment="1">
      <alignment horizontal="center" vertical="center"/>
    </xf>
    <xf numFmtId="165" fontId="1" fillId="0" borderId="27" xfId="0" applyNumberFormat="1" applyFont="1" applyBorder="1" applyAlignment="1">
      <alignment horizontal="center" vertical="center"/>
    </xf>
    <xf numFmtId="165" fontId="1" fillId="0" borderId="36" xfId="0" applyNumberFormat="1" applyFont="1" applyBorder="1" applyAlignment="1">
      <alignment horizontal="center" vertical="center"/>
    </xf>
    <xf numFmtId="164" fontId="2" fillId="2" borderId="16" xfId="0" applyNumberFormat="1" applyFont="1" applyFill="1" applyBorder="1" applyAlignment="1" applyProtection="1">
      <alignment horizontal="center" vertical="center"/>
      <protection locked="0"/>
    </xf>
    <xf numFmtId="165" fontId="2" fillId="2" borderId="17" xfId="0" applyNumberFormat="1" applyFont="1" applyFill="1" applyBorder="1" applyAlignment="1" applyProtection="1">
      <alignment horizontal="center" vertical="center"/>
      <protection locked="0"/>
    </xf>
    <xf numFmtId="165" fontId="2" fillId="2" borderId="37" xfId="0" applyNumberFormat="1" applyFont="1" applyFill="1" applyBorder="1" applyAlignment="1" applyProtection="1">
      <alignment horizontal="center" vertical="center"/>
      <protection locked="0"/>
    </xf>
    <xf numFmtId="164" fontId="2" fillId="2" borderId="19" xfId="0" applyNumberFormat="1" applyFont="1" applyFill="1" applyBorder="1" applyAlignment="1" applyProtection="1">
      <alignment horizontal="center" vertical="center"/>
      <protection locked="0"/>
    </xf>
    <xf numFmtId="165" fontId="2" fillId="2" borderId="5" xfId="0" applyNumberFormat="1" applyFont="1" applyFill="1" applyBorder="1" applyAlignment="1" applyProtection="1">
      <alignment horizontal="center" vertical="center"/>
      <protection locked="0"/>
    </xf>
    <xf numFmtId="165" fontId="2" fillId="2" borderId="38" xfId="0" applyNumberFormat="1" applyFont="1" applyFill="1" applyBorder="1" applyAlignment="1" applyProtection="1">
      <alignment horizontal="center" vertical="center"/>
      <protection locked="0"/>
    </xf>
    <xf numFmtId="164" fontId="2" fillId="2" borderId="20" xfId="0" applyNumberFormat="1" applyFont="1" applyFill="1" applyBorder="1" applyAlignment="1" applyProtection="1">
      <alignment horizontal="center" vertical="center"/>
      <protection locked="0"/>
    </xf>
    <xf numFmtId="165" fontId="2" fillId="2" borderId="21" xfId="0" applyNumberFormat="1" applyFont="1" applyFill="1" applyBorder="1" applyAlignment="1" applyProtection="1">
      <alignment horizontal="center" vertical="center"/>
      <protection locked="0"/>
    </xf>
    <xf numFmtId="165" fontId="2" fillId="2" borderId="39" xfId="0" applyNumberFormat="1" applyFont="1" applyFill="1" applyBorder="1" applyAlignment="1" applyProtection="1">
      <alignment horizontal="center" vertical="center"/>
      <protection locked="0"/>
    </xf>
    <xf numFmtId="0" fontId="2" fillId="2" borderId="19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164" fontId="2" fillId="2" borderId="5" xfId="0" applyNumberFormat="1" applyFont="1" applyFill="1" applyBorder="1" applyAlignment="1" applyProtection="1">
      <alignment horizontal="center" vertical="center"/>
      <protection locked="0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164" fontId="2" fillId="2" borderId="21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7" fillId="2" borderId="32" xfId="0" applyFont="1" applyFill="1" applyBorder="1" applyAlignment="1" applyProtection="1">
      <alignment horizontal="center" vertical="center" wrapText="1"/>
      <protection locked="0"/>
    </xf>
    <xf numFmtId="0" fontId="5" fillId="2" borderId="32" xfId="0" applyFont="1" applyFill="1" applyBorder="1" applyAlignment="1" applyProtection="1">
      <alignment horizontal="center" vertical="center" wrapText="1"/>
      <protection locked="0"/>
    </xf>
    <xf numFmtId="0" fontId="5" fillId="2" borderId="42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6" fillId="2" borderId="2" xfId="0" applyFont="1" applyFill="1" applyBorder="1" applyAlignment="1" applyProtection="1">
      <alignment horizontal="left" vertical="center"/>
      <protection locked="0"/>
    </xf>
    <xf numFmtId="0" fontId="6" fillId="2" borderId="4" xfId="0" applyFont="1" applyFill="1" applyBorder="1" applyAlignment="1" applyProtection="1">
      <alignment horizontal="left" vertical="center"/>
      <protection locked="0"/>
    </xf>
    <xf numFmtId="0" fontId="6" fillId="0" borderId="35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35" xfId="0" applyFont="1" applyBorder="1" applyAlignment="1">
      <alignment horizontal="left" vertical="center" wrapText="1"/>
    </xf>
    <xf numFmtId="0" fontId="6" fillId="0" borderId="46" xfId="0" applyFont="1" applyBorder="1" applyAlignment="1">
      <alignment horizontal="left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50" xfId="0" applyFont="1" applyBorder="1" applyAlignment="1">
      <alignment horizontal="left" vertical="center" wrapText="1"/>
    </xf>
    <xf numFmtId="0" fontId="6" fillId="0" borderId="51" xfId="0" applyFont="1" applyBorder="1" applyAlignment="1">
      <alignment horizontal="left" vertical="center" wrapText="1"/>
    </xf>
    <xf numFmtId="0" fontId="6" fillId="0" borderId="52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</cellXfs>
  <cellStyles count="1">
    <cellStyle name="Normal" xfId="0" builtinId="0"/>
  </cellStyles>
  <dxfs count="84">
    <dxf>
      <fill>
        <patternFill patternType="none">
          <bgColor auto="1"/>
        </patternFill>
      </fill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  <i val="0"/>
        <color rgb="FFFF0000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66674</xdr:rowOff>
    </xdr:from>
    <xdr:to>
      <xdr:col>5</xdr:col>
      <xdr:colOff>423934</xdr:colOff>
      <xdr:row>7</xdr:row>
      <xdr:rowOff>57149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05EC74EB-9438-989E-5614-D1C4CFD6D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238124"/>
          <a:ext cx="2367034" cy="1038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19050</xdr:rowOff>
    </xdr:from>
    <xdr:to>
      <xdr:col>0</xdr:col>
      <xdr:colOff>1582593</xdr:colOff>
      <xdr:row>4</xdr:row>
      <xdr:rowOff>133350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1B2708D5-B65F-44C8-B318-BF61BA3EA3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9550"/>
          <a:ext cx="1563543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1</xdr:row>
      <xdr:rowOff>0</xdr:rowOff>
    </xdr:from>
    <xdr:to>
      <xdr:col>1</xdr:col>
      <xdr:colOff>816400</xdr:colOff>
      <xdr:row>5</xdr:row>
      <xdr:rowOff>19050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28379CDA-77A0-48CD-BF26-0291139B68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71450"/>
          <a:ext cx="1606975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180976</xdr:colOff>
      <xdr:row>0</xdr:row>
      <xdr:rowOff>171450</xdr:rowOff>
    </xdr:from>
    <xdr:to>
      <xdr:col>1</xdr:col>
      <xdr:colOff>600076</xdr:colOff>
      <xdr:row>4</xdr:row>
      <xdr:rowOff>161292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59A7978A-38FE-438D-AE79-3F6F52105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6" y="171450"/>
          <a:ext cx="1562100" cy="6851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1</xdr:row>
      <xdr:rowOff>0</xdr:rowOff>
    </xdr:from>
    <xdr:to>
      <xdr:col>1</xdr:col>
      <xdr:colOff>619550</xdr:colOff>
      <xdr:row>5</xdr:row>
      <xdr:rowOff>12700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0ED311B5-3621-46BC-B38E-B7C0B44A53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80975"/>
          <a:ext cx="1606975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1</xdr:row>
      <xdr:rowOff>0</xdr:rowOff>
    </xdr:from>
    <xdr:to>
      <xdr:col>1</xdr:col>
      <xdr:colOff>616375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1E60BD0A-4B90-4292-A3DB-960263C649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80975"/>
          <a:ext cx="1606975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1</xdr:row>
      <xdr:rowOff>0</xdr:rowOff>
    </xdr:from>
    <xdr:to>
      <xdr:col>1</xdr:col>
      <xdr:colOff>616375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D1318DCD-7C14-4F93-B28C-E5AE91B9E8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80975"/>
          <a:ext cx="1606975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1</xdr:row>
      <xdr:rowOff>0</xdr:rowOff>
    </xdr:from>
    <xdr:to>
      <xdr:col>1</xdr:col>
      <xdr:colOff>616375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A8C58055-DB13-4796-8FDD-4254C5307D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80975"/>
          <a:ext cx="1606975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1</xdr:row>
      <xdr:rowOff>0</xdr:rowOff>
    </xdr:from>
    <xdr:to>
      <xdr:col>1</xdr:col>
      <xdr:colOff>616375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96E2FA13-2B0E-4903-8C36-30883CC5C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80975"/>
          <a:ext cx="1606975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1</xdr:row>
      <xdr:rowOff>0</xdr:rowOff>
    </xdr:from>
    <xdr:to>
      <xdr:col>1</xdr:col>
      <xdr:colOff>616375</xdr:colOff>
      <xdr:row>5</xdr:row>
      <xdr:rowOff>9525</xdr:rowOff>
    </xdr:to>
    <xdr:pic>
      <xdr:nvPicPr>
        <xdr:cNvPr id="2" name="Image 1" descr="Société | France Télévisions">
          <a:extLst>
            <a:ext uri="{FF2B5EF4-FFF2-40B4-BE49-F238E27FC236}">
              <a16:creationId xmlns:a16="http://schemas.microsoft.com/office/drawing/2014/main" id="{FBE695E8-68D4-4A95-BCD1-86FACCB833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80975"/>
          <a:ext cx="1606975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D763A-B7A4-4098-BB3C-69B3D20B8A7D}">
  <dimension ref="A2:H47"/>
  <sheetViews>
    <sheetView showGridLines="0" topLeftCell="A22" workbookViewId="0">
      <selection activeCell="D22" sqref="D22:H22"/>
    </sheetView>
  </sheetViews>
  <sheetFormatPr baseColWidth="10" defaultColWidth="11.453125" defaultRowHeight="13" x14ac:dyDescent="0.35"/>
  <cols>
    <col min="1" max="16384" width="11.453125" style="2"/>
  </cols>
  <sheetData>
    <row r="2" spans="1:8" ht="14.5" x14ac:dyDescent="0.35">
      <c r="A2"/>
    </row>
    <row r="11" spans="1:8" ht="13.5" thickBot="1" x14ac:dyDescent="0.4"/>
    <row r="12" spans="1:8" ht="85.5" customHeight="1" thickBot="1" x14ac:dyDescent="0.4">
      <c r="A12" s="84" t="s">
        <v>0</v>
      </c>
      <c r="B12" s="85"/>
      <c r="C12" s="85"/>
      <c r="D12" s="85"/>
      <c r="E12" s="85"/>
      <c r="F12" s="85"/>
      <c r="G12" s="85"/>
      <c r="H12" s="86"/>
    </row>
    <row r="21" spans="1:8" ht="13.5" thickBot="1" x14ac:dyDescent="0.4"/>
    <row r="22" spans="1:8" s="3" customFormat="1" ht="62.25" customHeight="1" thickBot="1" x14ac:dyDescent="0.4">
      <c r="A22" s="88" t="s">
        <v>2</v>
      </c>
      <c r="B22" s="89"/>
      <c r="C22" s="89"/>
      <c r="D22" s="90" t="s">
        <v>25</v>
      </c>
      <c r="E22" s="91"/>
      <c r="F22" s="91"/>
      <c r="G22" s="91"/>
      <c r="H22" s="92"/>
    </row>
    <row r="24" spans="1:8" x14ac:dyDescent="0.35">
      <c r="A24" s="93" t="s">
        <v>26</v>
      </c>
      <c r="B24" s="93"/>
      <c r="C24" s="93"/>
      <c r="D24" s="93"/>
      <c r="E24" s="93"/>
      <c r="F24" s="93"/>
      <c r="G24" s="93"/>
      <c r="H24" s="93"/>
    </row>
    <row r="41" spans="1:8" ht="39.75" customHeight="1" x14ac:dyDescent="0.35">
      <c r="A41" s="87" t="s">
        <v>1</v>
      </c>
      <c r="B41" s="87"/>
      <c r="C41" s="87"/>
      <c r="D41" s="87"/>
      <c r="E41" s="87"/>
      <c r="F41" s="87"/>
      <c r="G41" s="87"/>
      <c r="H41" s="87"/>
    </row>
    <row r="43" spans="1:8" x14ac:dyDescent="0.35">
      <c r="A43" s="1"/>
      <c r="B43" s="1"/>
      <c r="C43" s="1"/>
      <c r="D43" s="1"/>
      <c r="E43" s="1"/>
      <c r="F43" s="1"/>
      <c r="G43" s="1"/>
      <c r="H43" s="1"/>
    </row>
    <row r="47" spans="1:8" x14ac:dyDescent="0.35">
      <c r="A47" s="4"/>
      <c r="B47" s="4"/>
      <c r="C47" s="4"/>
      <c r="D47" s="4"/>
      <c r="E47" s="4"/>
      <c r="F47" s="4"/>
      <c r="G47" s="4"/>
      <c r="H47" s="4"/>
    </row>
  </sheetData>
  <sheetProtection algorithmName="SHA-512" hashValue="t4fHfwP5OoXrBI0XO6DfgfeHQYRm2Bg/gwzJfyASV3+urTf3mFEyOs6rN6M35hw1vv9H26x6HrJB5CWMBD/Z0Q==" saltValue="2KsuHCSlS/H0Mwt22dsNsQ==" spinCount="100000" sheet="1" objects="1" scenarios="1" selectLockedCells="1"/>
  <mergeCells count="5">
    <mergeCell ref="A12:H12"/>
    <mergeCell ref="A41:H41"/>
    <mergeCell ref="A22:C22"/>
    <mergeCell ref="D22:H22"/>
    <mergeCell ref="A24:H24"/>
  </mergeCells>
  <conditionalFormatting sqref="D22:H22">
    <cfRule type="cellIs" dxfId="83" priority="1" operator="notEqual">
      <formula>"À Compléter"</formula>
    </cfRule>
  </conditionalFormatting>
  <printOptions horizontalCentered="1"/>
  <pageMargins left="0.11811023622047245" right="0.11811023622047245" top="0.74803149606299213" bottom="0.74803149606299213" header="0.31496062992125984" footer="0.31496062992125984"/>
  <pageSetup paperSize="9" orientation="portrait" horizontalDpi="0" verticalDpi="0" r:id="rId1"/>
  <headerFooter>
    <oddFooter>&amp;CPage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45406-43A8-4858-8660-2526284CCBA3}">
  <sheetPr>
    <pageSetUpPr fitToPage="1"/>
  </sheetPr>
  <dimension ref="A1:J24"/>
  <sheetViews>
    <sheetView tabSelected="1" workbookViewId="0">
      <selection activeCell="D22" sqref="D22"/>
    </sheetView>
  </sheetViews>
  <sheetFormatPr baseColWidth="10" defaultColWidth="11.453125" defaultRowHeight="14.5" x14ac:dyDescent="0.35"/>
  <cols>
    <col min="1" max="1" width="24.1796875" style="15" customWidth="1"/>
    <col min="2" max="10" width="15.453125" style="5" customWidth="1"/>
    <col min="11" max="16384" width="11.453125" style="5"/>
  </cols>
  <sheetData>
    <row r="1" spans="1:10" ht="15" thickBot="1" x14ac:dyDescent="0.4"/>
    <row r="2" spans="1:10" x14ac:dyDescent="0.35">
      <c r="B2" s="94" t="s">
        <v>86</v>
      </c>
      <c r="C2" s="95"/>
      <c r="D2" s="95"/>
      <c r="E2" s="95"/>
      <c r="F2" s="95"/>
      <c r="G2" s="95"/>
      <c r="H2" s="95"/>
      <c r="I2" s="95"/>
      <c r="J2" s="96"/>
    </row>
    <row r="3" spans="1:10" x14ac:dyDescent="0.35">
      <c r="B3" s="97"/>
      <c r="C3" s="98"/>
      <c r="D3" s="98"/>
      <c r="E3" s="98"/>
      <c r="F3" s="98"/>
      <c r="G3" s="98"/>
      <c r="H3" s="98"/>
      <c r="I3" s="98"/>
      <c r="J3" s="99"/>
    </row>
    <row r="4" spans="1:10" x14ac:dyDescent="0.35">
      <c r="B4" s="97"/>
      <c r="C4" s="98"/>
      <c r="D4" s="98"/>
      <c r="E4" s="98"/>
      <c r="F4" s="98"/>
      <c r="G4" s="98"/>
      <c r="H4" s="98"/>
      <c r="I4" s="98"/>
      <c r="J4" s="99"/>
    </row>
    <row r="5" spans="1:10" ht="15" thickBot="1" x14ac:dyDescent="0.4">
      <c r="B5" s="100"/>
      <c r="C5" s="101"/>
      <c r="D5" s="101"/>
      <c r="E5" s="101"/>
      <c r="F5" s="101"/>
      <c r="G5" s="101"/>
      <c r="H5" s="101"/>
      <c r="I5" s="101"/>
      <c r="J5" s="102"/>
    </row>
    <row r="7" spans="1:10" ht="15" thickBot="1" x14ac:dyDescent="0.4"/>
    <row r="8" spans="1:10" ht="30" customHeight="1" thickBot="1" x14ac:dyDescent="0.4">
      <c r="A8" s="103" t="s">
        <v>2</v>
      </c>
      <c r="B8" s="104"/>
      <c r="C8" s="106" t="str">
        <f>IF('Page de Garde'!$D$22="À compléter","Complétion Automatique",'Page de Garde'!$D$22)</f>
        <v>Complétion Automatique</v>
      </c>
      <c r="D8" s="106"/>
      <c r="E8" s="106"/>
      <c r="F8" s="106"/>
      <c r="G8" s="106"/>
      <c r="H8" s="106"/>
      <c r="I8" s="106"/>
      <c r="J8" s="107"/>
    </row>
    <row r="10" spans="1:10" ht="15" thickBot="1" x14ac:dyDescent="0.4"/>
    <row r="11" spans="1:10" s="16" customFormat="1" ht="44" thickBot="1" x14ac:dyDescent="0.4">
      <c r="A11" s="47" t="s">
        <v>4</v>
      </c>
      <c r="B11" s="46" t="s">
        <v>77</v>
      </c>
      <c r="C11" s="44" t="s">
        <v>78</v>
      </c>
      <c r="D11" s="44" t="s">
        <v>79</v>
      </c>
      <c r="E11" s="44" t="s">
        <v>80</v>
      </c>
      <c r="F11" s="44" t="s">
        <v>81</v>
      </c>
      <c r="G11" s="44" t="s">
        <v>82</v>
      </c>
      <c r="H11" s="44" t="s">
        <v>83</v>
      </c>
      <c r="I11" s="45" t="s">
        <v>84</v>
      </c>
      <c r="J11" s="60" t="s">
        <v>85</v>
      </c>
    </row>
    <row r="12" spans="1:10" ht="33" customHeight="1" x14ac:dyDescent="0.35">
      <c r="A12" s="48" t="s">
        <v>5</v>
      </c>
      <c r="B12" s="51">
        <f>Pilotage!G15</f>
        <v>0</v>
      </c>
      <c r="C12" s="52">
        <f>'Encadrement NŒ sur site'!I16</f>
        <v>0</v>
      </c>
      <c r="D12" s="52">
        <f>'Régies et Hors Pass'!J52</f>
        <v>0</v>
      </c>
      <c r="E12" s="52">
        <f>'Entretien courant'!K25</f>
        <v>0</v>
      </c>
      <c r="F12" s="52">
        <f>Vitrerie!J18</f>
        <v>0</v>
      </c>
      <c r="G12" s="52">
        <f>Nuisibles!J23</f>
        <v>0</v>
      </c>
      <c r="H12" s="52">
        <f>'Fontaines eau'!J16</f>
        <v>0</v>
      </c>
      <c r="I12" s="53">
        <f>'Espaces Verts'!J27</f>
        <v>0</v>
      </c>
      <c r="J12" s="62">
        <f>SUM(B12:I12)</f>
        <v>0</v>
      </c>
    </row>
    <row r="13" spans="1:10" ht="27.75" customHeight="1" x14ac:dyDescent="0.35">
      <c r="A13" s="49" t="s">
        <v>6</v>
      </c>
      <c r="B13" s="54">
        <f>Pilotage!G16</f>
        <v>0</v>
      </c>
      <c r="C13" s="55">
        <f>'Encadrement NŒ sur site'!I19</f>
        <v>0</v>
      </c>
      <c r="D13" s="55">
        <f>'Régies et Hors Pass'!J55</f>
        <v>0</v>
      </c>
      <c r="E13" s="55">
        <f>'Entretien courant'!K38</f>
        <v>0</v>
      </c>
      <c r="F13" s="55">
        <f>Vitrerie!J25</f>
        <v>0</v>
      </c>
      <c r="G13" s="55">
        <f>Nuisibles!J31</f>
        <v>0</v>
      </c>
      <c r="H13" s="55">
        <f>'Fontaines eau'!J21</f>
        <v>0</v>
      </c>
      <c r="I13" s="56">
        <f>'Espaces Verts'!J37</f>
        <v>0</v>
      </c>
      <c r="J13" s="63">
        <f t="shared" ref="J13:J23" si="0">SUM(B13:I13)</f>
        <v>0</v>
      </c>
    </row>
    <row r="14" spans="1:10" ht="27.75" customHeight="1" x14ac:dyDescent="0.35">
      <c r="A14" s="49" t="s">
        <v>8</v>
      </c>
      <c r="B14" s="54">
        <f>Pilotage!G17</f>
        <v>0</v>
      </c>
      <c r="C14" s="55">
        <f>'Encadrement NŒ sur site'!I22</f>
        <v>0</v>
      </c>
      <c r="D14" s="55">
        <f>'Régies et Hors Pass'!J59</f>
        <v>0</v>
      </c>
      <c r="E14" s="55">
        <f>'Entretien courant'!K51</f>
        <v>0</v>
      </c>
      <c r="F14" s="55">
        <f>Vitrerie!J32</f>
        <v>0</v>
      </c>
      <c r="G14" s="55">
        <f>Nuisibles!J39</f>
        <v>0</v>
      </c>
      <c r="H14" s="55">
        <f>'Fontaines eau'!J26</f>
        <v>0</v>
      </c>
      <c r="I14" s="56">
        <f>'Espaces Verts'!J53</f>
        <v>0</v>
      </c>
      <c r="J14" s="63">
        <f t="shared" si="0"/>
        <v>0</v>
      </c>
    </row>
    <row r="15" spans="1:10" ht="27.75" customHeight="1" x14ac:dyDescent="0.35">
      <c r="A15" s="49" t="s">
        <v>23</v>
      </c>
      <c r="B15" s="54">
        <f>Pilotage!G18</f>
        <v>0</v>
      </c>
      <c r="C15" s="55">
        <f>'Encadrement NŒ sur site'!I25</f>
        <v>0</v>
      </c>
      <c r="D15" s="55">
        <f>'Régies et Hors Pass'!J63</f>
        <v>0</v>
      </c>
      <c r="E15" s="55">
        <f>'Entretien courant'!K64</f>
        <v>0</v>
      </c>
      <c r="F15" s="55">
        <f>Vitrerie!J39</f>
        <v>0</v>
      </c>
      <c r="G15" s="55">
        <f>Nuisibles!J47</f>
        <v>0</v>
      </c>
      <c r="H15" s="55">
        <f>'Fontaines eau'!J31</f>
        <v>0</v>
      </c>
      <c r="I15" s="56">
        <f>'Espaces Verts'!J69</f>
        <v>0</v>
      </c>
      <c r="J15" s="63">
        <f t="shared" si="0"/>
        <v>0</v>
      </c>
    </row>
    <row r="16" spans="1:10" ht="27.75" customHeight="1" x14ac:dyDescent="0.35">
      <c r="A16" s="49" t="s">
        <v>9</v>
      </c>
      <c r="B16" s="54">
        <f>Pilotage!G19</f>
        <v>0</v>
      </c>
      <c r="C16" s="55">
        <v>0</v>
      </c>
      <c r="D16" s="55">
        <v>0</v>
      </c>
      <c r="E16" s="55">
        <f>'Entretien courant'!K67</f>
        <v>0</v>
      </c>
      <c r="F16" s="55">
        <f>Vitrerie!J43</f>
        <v>0</v>
      </c>
      <c r="G16" s="55">
        <f>Nuisibles!J55</f>
        <v>0</v>
      </c>
      <c r="H16" s="55">
        <f>'Fontaines eau'!J35</f>
        <v>0</v>
      </c>
      <c r="I16" s="56">
        <v>0</v>
      </c>
      <c r="J16" s="63">
        <f t="shared" si="0"/>
        <v>0</v>
      </c>
    </row>
    <row r="17" spans="1:10" ht="27.75" customHeight="1" x14ac:dyDescent="0.35">
      <c r="A17" s="49" t="s">
        <v>10</v>
      </c>
      <c r="B17" s="54">
        <f>Pilotage!G20</f>
        <v>0</v>
      </c>
      <c r="C17" s="55">
        <v>0</v>
      </c>
      <c r="D17" s="55">
        <v>0</v>
      </c>
      <c r="E17" s="55">
        <f>'Entretien courant'!K75</f>
        <v>0</v>
      </c>
      <c r="F17" s="55">
        <f>Vitrerie!J50</f>
        <v>0</v>
      </c>
      <c r="G17" s="55">
        <f>Nuisibles!J63</f>
        <v>0</v>
      </c>
      <c r="H17" s="55">
        <f>'Fontaines eau'!J40</f>
        <v>0</v>
      </c>
      <c r="I17" s="56">
        <v>0</v>
      </c>
      <c r="J17" s="63">
        <f t="shared" si="0"/>
        <v>0</v>
      </c>
    </row>
    <row r="18" spans="1:10" ht="27.75" customHeight="1" x14ac:dyDescent="0.35">
      <c r="A18" s="49" t="s">
        <v>11</v>
      </c>
      <c r="B18" s="54">
        <f>Pilotage!G21</f>
        <v>0</v>
      </c>
      <c r="C18" s="55">
        <v>0</v>
      </c>
      <c r="D18" s="55">
        <v>0</v>
      </c>
      <c r="E18" s="55">
        <f>'Entretien courant'!K78</f>
        <v>0</v>
      </c>
      <c r="F18" s="55">
        <f>Vitrerie!J54</f>
        <v>0</v>
      </c>
      <c r="G18" s="55">
        <f>Nuisibles!J71</f>
        <v>0</v>
      </c>
      <c r="H18" s="55">
        <f>'Fontaines eau'!J44</f>
        <v>0</v>
      </c>
      <c r="I18" s="56">
        <v>0</v>
      </c>
      <c r="J18" s="63">
        <f t="shared" si="0"/>
        <v>0</v>
      </c>
    </row>
    <row r="19" spans="1:10" ht="27.75" customHeight="1" x14ac:dyDescent="0.35">
      <c r="A19" s="49" t="s">
        <v>12</v>
      </c>
      <c r="B19" s="54">
        <f>Pilotage!G22</f>
        <v>0</v>
      </c>
      <c r="C19" s="55">
        <v>0</v>
      </c>
      <c r="D19" s="55">
        <v>0</v>
      </c>
      <c r="E19" s="55">
        <f>'Entretien courant'!K82</f>
        <v>0</v>
      </c>
      <c r="F19" s="55">
        <f>Vitrerie!J58</f>
        <v>0</v>
      </c>
      <c r="G19" s="55">
        <f>Nuisibles!J79</f>
        <v>0</v>
      </c>
      <c r="H19" s="55">
        <f>'Fontaines eau'!J48</f>
        <v>0</v>
      </c>
      <c r="I19" s="56">
        <v>0</v>
      </c>
      <c r="J19" s="63">
        <f t="shared" si="0"/>
        <v>0</v>
      </c>
    </row>
    <row r="20" spans="1:10" ht="27.75" customHeight="1" x14ac:dyDescent="0.35">
      <c r="A20" s="49" t="s">
        <v>13</v>
      </c>
      <c r="B20" s="54">
        <f>Pilotage!G23</f>
        <v>0</v>
      </c>
      <c r="C20" s="55">
        <v>0</v>
      </c>
      <c r="D20" s="55">
        <v>0</v>
      </c>
      <c r="E20" s="55">
        <f>'Entretien courant'!K85</f>
        <v>0</v>
      </c>
      <c r="F20" s="55">
        <f>Vitrerie!J62</f>
        <v>0</v>
      </c>
      <c r="G20" s="55">
        <f>Nuisibles!J87</f>
        <v>0</v>
      </c>
      <c r="H20" s="55">
        <f>'Fontaines eau'!J52</f>
        <v>0</v>
      </c>
      <c r="I20" s="56">
        <v>0</v>
      </c>
      <c r="J20" s="63">
        <f t="shared" si="0"/>
        <v>0</v>
      </c>
    </row>
    <row r="21" spans="1:10" ht="27.75" customHeight="1" x14ac:dyDescent="0.35">
      <c r="A21" s="49" t="s">
        <v>14</v>
      </c>
      <c r="B21" s="54">
        <f>Pilotage!G24</f>
        <v>0</v>
      </c>
      <c r="C21" s="55">
        <v>0</v>
      </c>
      <c r="D21" s="55">
        <v>0</v>
      </c>
      <c r="E21" s="55">
        <f>'Entretien courant'!K89</f>
        <v>0</v>
      </c>
      <c r="F21" s="55">
        <f>Vitrerie!J66</f>
        <v>0</v>
      </c>
      <c r="G21" s="55">
        <f>Nuisibles!J95</f>
        <v>0</v>
      </c>
      <c r="H21" s="55">
        <f>'Fontaines eau'!J56</f>
        <v>0</v>
      </c>
      <c r="I21" s="56">
        <v>0</v>
      </c>
      <c r="J21" s="63">
        <f t="shared" si="0"/>
        <v>0</v>
      </c>
    </row>
    <row r="22" spans="1:10" ht="27.75" customHeight="1" x14ac:dyDescent="0.35">
      <c r="A22" s="49" t="s">
        <v>15</v>
      </c>
      <c r="B22" s="54">
        <f>Pilotage!G25</f>
        <v>0</v>
      </c>
      <c r="C22" s="55">
        <v>0</v>
      </c>
      <c r="D22" s="55">
        <v>0</v>
      </c>
      <c r="E22" s="55">
        <f>'Entretien courant'!K97</f>
        <v>0</v>
      </c>
      <c r="F22" s="55">
        <f>Vitrerie!J73</f>
        <v>0</v>
      </c>
      <c r="G22" s="55">
        <f>Nuisibles!J103</f>
        <v>0</v>
      </c>
      <c r="H22" s="55">
        <f>'Fontaines eau'!J61</f>
        <v>0</v>
      </c>
      <c r="I22" s="56">
        <v>0</v>
      </c>
      <c r="J22" s="63">
        <f t="shared" si="0"/>
        <v>0</v>
      </c>
    </row>
    <row r="23" spans="1:10" ht="27.75" customHeight="1" thickBot="1" x14ac:dyDescent="0.4">
      <c r="A23" s="50" t="s">
        <v>16</v>
      </c>
      <c r="B23" s="57">
        <f>Pilotage!G26</f>
        <v>0</v>
      </c>
      <c r="C23" s="58">
        <v>0</v>
      </c>
      <c r="D23" s="58">
        <v>0</v>
      </c>
      <c r="E23" s="58">
        <f>'Entretien courant'!K105</f>
        <v>0</v>
      </c>
      <c r="F23" s="58">
        <f>Vitrerie!J80</f>
        <v>0</v>
      </c>
      <c r="G23" s="58">
        <f>Nuisibles!J111</f>
        <v>0</v>
      </c>
      <c r="H23" s="58">
        <f>'Fontaines eau'!J66</f>
        <v>0</v>
      </c>
      <c r="I23" s="59">
        <v>0</v>
      </c>
      <c r="J23" s="64">
        <f t="shared" si="0"/>
        <v>0</v>
      </c>
    </row>
    <row r="24" spans="1:10" ht="27.75" customHeight="1" thickTop="1" thickBot="1" x14ac:dyDescent="0.4">
      <c r="A24" s="61" t="s">
        <v>85</v>
      </c>
      <c r="B24" s="66">
        <f>SUM(B12:B23)</f>
        <v>0</v>
      </c>
      <c r="C24" s="67">
        <f t="shared" ref="C24:I24" si="1">SUM(C12:C23)</f>
        <v>0</v>
      </c>
      <c r="D24" s="67">
        <f t="shared" si="1"/>
        <v>0</v>
      </c>
      <c r="E24" s="67">
        <f t="shared" si="1"/>
        <v>0</v>
      </c>
      <c r="F24" s="67">
        <f t="shared" si="1"/>
        <v>0</v>
      </c>
      <c r="G24" s="67">
        <f t="shared" si="1"/>
        <v>0</v>
      </c>
      <c r="H24" s="67">
        <f t="shared" si="1"/>
        <v>0</v>
      </c>
      <c r="I24" s="68">
        <f t="shared" si="1"/>
        <v>0</v>
      </c>
      <c r="J24" s="65">
        <f>IF(SUM(B24:I24)&lt;&gt;SUM(J12:J23),"Erreur",SUM(J12:J23,B24:I24)/2)</f>
        <v>0</v>
      </c>
    </row>
  </sheetData>
  <sheetProtection algorithmName="SHA-512" hashValue="GHKNxjN+3U72GBCW55n0gbEX9iUh9DcwuD5AflM5Tiy159yT1fS9xV0nq5yihdHVMHq/O3OS1Lun61N1Hs64WQ==" saltValue="Gu5z4aTrdm8VsfUAq4EBXw==" spinCount="100000" sheet="1" objects="1" scenarios="1" selectLockedCells="1"/>
  <mergeCells count="3">
    <mergeCell ref="B2:J5"/>
    <mergeCell ref="A8:B8"/>
    <mergeCell ref="C8:J8"/>
  </mergeCells>
  <conditionalFormatting sqref="C8:J8">
    <cfRule type="cellIs" dxfId="0" priority="1" operator="notEqual">
      <formula>"Complétion Automatique"</formula>
    </cfRule>
  </conditionalFormatting>
  <printOptions horizontalCentered="1"/>
  <pageMargins left="0.11811023622047245" right="0.11811023622047245" top="0.35433070866141736" bottom="0.35433070866141736" header="0.11811023622047245" footer="0.11811023622047245"/>
  <pageSetup paperSize="9" scale="89" fitToHeight="0" orientation="landscape" horizontalDpi="0" verticalDpi="0" r:id="rId1"/>
  <headerFooter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F987F-1460-4D51-8FC0-22F8DE2E4EB8}">
  <dimension ref="A1:G29"/>
  <sheetViews>
    <sheetView topLeftCell="A17" workbookViewId="0">
      <selection activeCell="C12" sqref="C12:D12"/>
    </sheetView>
  </sheetViews>
  <sheetFormatPr baseColWidth="10" defaultColWidth="11.453125" defaultRowHeight="13" x14ac:dyDescent="0.35"/>
  <cols>
    <col min="1" max="1" width="14.453125" style="7" customWidth="1"/>
    <col min="2" max="7" width="14.54296875" style="2" customWidth="1"/>
    <col min="8" max="16384" width="11.453125" style="2"/>
  </cols>
  <sheetData>
    <row r="1" spans="1:7" ht="13.5" thickBot="1" x14ac:dyDescent="0.4"/>
    <row r="2" spans="1:7" x14ac:dyDescent="0.35">
      <c r="C2" s="94" t="s">
        <v>3</v>
      </c>
      <c r="D2" s="95"/>
      <c r="E2" s="95"/>
      <c r="F2" s="95"/>
      <c r="G2" s="96"/>
    </row>
    <row r="3" spans="1:7" x14ac:dyDescent="0.35">
      <c r="C3" s="97"/>
      <c r="D3" s="98"/>
      <c r="E3" s="98"/>
      <c r="F3" s="98"/>
      <c r="G3" s="99"/>
    </row>
    <row r="4" spans="1:7" x14ac:dyDescent="0.35">
      <c r="C4" s="97"/>
      <c r="D4" s="98"/>
      <c r="E4" s="98"/>
      <c r="F4" s="98"/>
      <c r="G4" s="99"/>
    </row>
    <row r="5" spans="1:7" x14ac:dyDescent="0.35">
      <c r="C5" s="97"/>
      <c r="D5" s="98"/>
      <c r="E5" s="98"/>
      <c r="F5" s="98"/>
      <c r="G5" s="99"/>
    </row>
    <row r="6" spans="1:7" ht="13.5" thickBot="1" x14ac:dyDescent="0.4">
      <c r="C6" s="100"/>
      <c r="D6" s="101"/>
      <c r="E6" s="101"/>
      <c r="F6" s="101"/>
      <c r="G6" s="102"/>
    </row>
    <row r="8" spans="1:7" ht="13.5" thickBot="1" x14ac:dyDescent="0.4"/>
    <row r="9" spans="1:7" ht="30" customHeight="1" thickBot="1" x14ac:dyDescent="0.4">
      <c r="A9" s="103" t="s">
        <v>2</v>
      </c>
      <c r="B9" s="104"/>
      <c r="C9" s="106" t="str">
        <f>IF('Page de Garde'!$D$22="À compléter","Complétion Automatique",'Page de Garde'!$D$22)</f>
        <v>Complétion Automatique</v>
      </c>
      <c r="D9" s="106"/>
      <c r="E9" s="106"/>
      <c r="F9" s="106"/>
      <c r="G9" s="107"/>
    </row>
    <row r="11" spans="1:7" ht="13.5" thickBot="1" x14ac:dyDescent="0.4"/>
    <row r="12" spans="1:7" ht="13.5" thickBot="1" x14ac:dyDescent="0.4">
      <c r="A12" s="105" t="s">
        <v>24</v>
      </c>
      <c r="B12" s="105"/>
      <c r="C12" s="108"/>
      <c r="D12" s="109"/>
    </row>
    <row r="13" spans="1:7" ht="13.5" thickBot="1" x14ac:dyDescent="0.4"/>
    <row r="14" spans="1:7" ht="84.75" customHeight="1" thickBot="1" x14ac:dyDescent="0.4">
      <c r="A14" s="14" t="s">
        <v>22</v>
      </c>
      <c r="B14" s="24" t="s">
        <v>92</v>
      </c>
      <c r="C14" s="25" t="s">
        <v>17</v>
      </c>
      <c r="D14" s="25" t="s">
        <v>18</v>
      </c>
      <c r="E14" s="25" t="s">
        <v>27</v>
      </c>
      <c r="F14" s="26" t="s">
        <v>19</v>
      </c>
      <c r="G14" s="18" t="s">
        <v>21</v>
      </c>
    </row>
    <row r="15" spans="1:7" ht="30" customHeight="1" x14ac:dyDescent="0.35">
      <c r="A15" s="27" t="s">
        <v>5</v>
      </c>
      <c r="B15" s="69"/>
      <c r="C15" s="70"/>
      <c r="D15" s="70"/>
      <c r="E15" s="70"/>
      <c r="F15" s="71"/>
      <c r="G15" s="28">
        <f>SUM(C15:F15)</f>
        <v>0</v>
      </c>
    </row>
    <row r="16" spans="1:7" ht="30" customHeight="1" x14ac:dyDescent="0.35">
      <c r="A16" s="19" t="s">
        <v>6</v>
      </c>
      <c r="B16" s="72"/>
      <c r="C16" s="73"/>
      <c r="D16" s="73"/>
      <c r="E16" s="73"/>
      <c r="F16" s="74"/>
      <c r="G16" s="29">
        <f t="shared" ref="G16:G26" si="0">SUM(C16:F16)</f>
        <v>0</v>
      </c>
    </row>
    <row r="17" spans="1:7" ht="30" customHeight="1" x14ac:dyDescent="0.35">
      <c r="A17" s="19" t="s">
        <v>8</v>
      </c>
      <c r="B17" s="72"/>
      <c r="C17" s="73"/>
      <c r="D17" s="73"/>
      <c r="E17" s="73"/>
      <c r="F17" s="74"/>
      <c r="G17" s="29">
        <f t="shared" si="0"/>
        <v>0</v>
      </c>
    </row>
    <row r="18" spans="1:7" ht="30" customHeight="1" x14ac:dyDescent="0.35">
      <c r="A18" s="19" t="s">
        <v>23</v>
      </c>
      <c r="B18" s="72"/>
      <c r="C18" s="73"/>
      <c r="D18" s="73"/>
      <c r="E18" s="73"/>
      <c r="F18" s="74"/>
      <c r="G18" s="29">
        <f t="shared" si="0"/>
        <v>0</v>
      </c>
    </row>
    <row r="19" spans="1:7" ht="30" customHeight="1" x14ac:dyDescent="0.35">
      <c r="A19" s="19" t="s">
        <v>9</v>
      </c>
      <c r="B19" s="72"/>
      <c r="C19" s="73"/>
      <c r="D19" s="73"/>
      <c r="E19" s="73"/>
      <c r="F19" s="74"/>
      <c r="G19" s="29">
        <f t="shared" si="0"/>
        <v>0</v>
      </c>
    </row>
    <row r="20" spans="1:7" ht="30" customHeight="1" x14ac:dyDescent="0.35">
      <c r="A20" s="19" t="s">
        <v>10</v>
      </c>
      <c r="B20" s="72"/>
      <c r="C20" s="73"/>
      <c r="D20" s="73"/>
      <c r="E20" s="73"/>
      <c r="F20" s="74"/>
      <c r="G20" s="29">
        <f t="shared" si="0"/>
        <v>0</v>
      </c>
    </row>
    <row r="21" spans="1:7" ht="30" customHeight="1" x14ac:dyDescent="0.35">
      <c r="A21" s="19" t="s">
        <v>11</v>
      </c>
      <c r="B21" s="72"/>
      <c r="C21" s="73"/>
      <c r="D21" s="73"/>
      <c r="E21" s="73"/>
      <c r="F21" s="74"/>
      <c r="G21" s="29">
        <f t="shared" si="0"/>
        <v>0</v>
      </c>
    </row>
    <row r="22" spans="1:7" ht="30" customHeight="1" x14ac:dyDescent="0.35">
      <c r="A22" s="19" t="s">
        <v>12</v>
      </c>
      <c r="B22" s="72"/>
      <c r="C22" s="73"/>
      <c r="D22" s="73"/>
      <c r="E22" s="73"/>
      <c r="F22" s="74"/>
      <c r="G22" s="29">
        <f t="shared" si="0"/>
        <v>0</v>
      </c>
    </row>
    <row r="23" spans="1:7" ht="30" customHeight="1" x14ac:dyDescent="0.35">
      <c r="A23" s="19" t="s">
        <v>13</v>
      </c>
      <c r="B23" s="72"/>
      <c r="C23" s="73"/>
      <c r="D23" s="73"/>
      <c r="E23" s="73"/>
      <c r="F23" s="74"/>
      <c r="G23" s="29">
        <f t="shared" si="0"/>
        <v>0</v>
      </c>
    </row>
    <row r="24" spans="1:7" ht="30" customHeight="1" x14ac:dyDescent="0.35">
      <c r="A24" s="19" t="s">
        <v>14</v>
      </c>
      <c r="B24" s="72"/>
      <c r="C24" s="73"/>
      <c r="D24" s="73"/>
      <c r="E24" s="73"/>
      <c r="F24" s="74"/>
      <c r="G24" s="29">
        <f t="shared" si="0"/>
        <v>0</v>
      </c>
    </row>
    <row r="25" spans="1:7" ht="30" customHeight="1" x14ac:dyDescent="0.35">
      <c r="A25" s="19" t="s">
        <v>15</v>
      </c>
      <c r="B25" s="72"/>
      <c r="C25" s="73"/>
      <c r="D25" s="73"/>
      <c r="E25" s="73"/>
      <c r="F25" s="74"/>
      <c r="G25" s="29">
        <f t="shared" si="0"/>
        <v>0</v>
      </c>
    </row>
    <row r="26" spans="1:7" ht="30" customHeight="1" thickBot="1" x14ac:dyDescent="0.4">
      <c r="A26" s="20" t="s">
        <v>16</v>
      </c>
      <c r="B26" s="75"/>
      <c r="C26" s="76"/>
      <c r="D26" s="76"/>
      <c r="E26" s="76"/>
      <c r="F26" s="77"/>
      <c r="G26" s="30">
        <f t="shared" si="0"/>
        <v>0</v>
      </c>
    </row>
    <row r="27" spans="1:7" ht="30" customHeight="1" thickTop="1" thickBot="1" x14ac:dyDescent="0.4">
      <c r="A27" s="21" t="s">
        <v>20</v>
      </c>
      <c r="B27" s="22">
        <f>SUM(B15:B26)</f>
        <v>0</v>
      </c>
      <c r="C27" s="12">
        <f>SUM(C15:C26)</f>
        <v>0</v>
      </c>
      <c r="D27" s="12">
        <f t="shared" ref="D27:G27" si="1">SUM(D15:D26)</f>
        <v>0</v>
      </c>
      <c r="E27" s="12">
        <f t="shared" si="1"/>
        <v>0</v>
      </c>
      <c r="F27" s="23">
        <f t="shared" si="1"/>
        <v>0</v>
      </c>
      <c r="G27" s="13">
        <f t="shared" si="1"/>
        <v>0</v>
      </c>
    </row>
    <row r="29" spans="1:7" x14ac:dyDescent="0.35">
      <c r="A29" s="93" t="s">
        <v>26</v>
      </c>
      <c r="B29" s="93"/>
      <c r="C29" s="93"/>
      <c r="D29" s="93"/>
      <c r="E29" s="93"/>
      <c r="F29" s="93"/>
      <c r="G29" s="93"/>
    </row>
  </sheetData>
  <sheetProtection algorithmName="SHA-512" hashValue="SD1CEBHiHRyGCN4vwJfg8rtUOnhzhxseO5xqCC/Ekw+nF8Dhu24FCqTuOInu6x9ygUy9Hh9FFn0KNJWRfn++SA==" saltValue="mbmDi3POd8PH++rzwVPZvw==" spinCount="100000" sheet="1" objects="1" scenarios="1" selectLockedCells="1"/>
  <mergeCells count="6">
    <mergeCell ref="C2:G6"/>
    <mergeCell ref="A29:G29"/>
    <mergeCell ref="A9:B9"/>
    <mergeCell ref="A12:B12"/>
    <mergeCell ref="C9:G9"/>
    <mergeCell ref="C12:D12"/>
  </mergeCells>
  <conditionalFormatting sqref="C12:D12 B15:F26">
    <cfRule type="cellIs" dxfId="82" priority="3" operator="notEqual">
      <formula>0</formula>
    </cfRule>
  </conditionalFormatting>
  <conditionalFormatting sqref="C9:G9">
    <cfRule type="cellIs" dxfId="81" priority="1" operator="notEqual">
      <formula>"Complétion Automatique"</formula>
    </cfRule>
  </conditionalFormatting>
  <pageMargins left="0.11811023622047245" right="0.11811023622047245" top="0.74803149606299213" bottom="0.74803149606299213" header="0.31496062992125984" footer="0.31496062992125984"/>
  <pageSetup paperSize="9" orientation="portrait" horizontalDpi="0" verticalDpi="0" r:id="rId1"/>
  <headerFooter>
    <oddFooter>Page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A01C1-A79D-4AB3-9818-C0E6C798D4D4}">
  <sheetPr>
    <pageSetUpPr fitToPage="1"/>
  </sheetPr>
  <dimension ref="A1:I29"/>
  <sheetViews>
    <sheetView workbookViewId="0">
      <selection activeCell="B13" sqref="B13"/>
    </sheetView>
  </sheetViews>
  <sheetFormatPr baseColWidth="10" defaultColWidth="11.453125" defaultRowHeight="13" x14ac:dyDescent="0.35"/>
  <cols>
    <col min="1" max="1" width="17.1796875" style="2" customWidth="1"/>
    <col min="2" max="2" width="10" style="2" customWidth="1"/>
    <col min="3" max="3" width="8" style="2" customWidth="1"/>
    <col min="4" max="9" width="14.453125" style="2" customWidth="1"/>
    <col min="10" max="16384" width="11.453125" style="2"/>
  </cols>
  <sheetData>
    <row r="1" spans="1:9" ht="13.5" thickBot="1" x14ac:dyDescent="0.4"/>
    <row r="2" spans="1:9" x14ac:dyDescent="0.35">
      <c r="C2" s="94" t="s">
        <v>32</v>
      </c>
      <c r="D2" s="95"/>
      <c r="E2" s="95"/>
      <c r="F2" s="95"/>
      <c r="G2" s="95"/>
      <c r="H2" s="95"/>
      <c r="I2" s="96"/>
    </row>
    <row r="3" spans="1:9" x14ac:dyDescent="0.35">
      <c r="C3" s="97"/>
      <c r="D3" s="98"/>
      <c r="E3" s="98"/>
      <c r="F3" s="98"/>
      <c r="G3" s="98"/>
      <c r="H3" s="98"/>
      <c r="I3" s="99"/>
    </row>
    <row r="4" spans="1:9" x14ac:dyDescent="0.35">
      <c r="C4" s="97"/>
      <c r="D4" s="98"/>
      <c r="E4" s="98"/>
      <c r="F4" s="98"/>
      <c r="G4" s="98"/>
      <c r="H4" s="98"/>
      <c r="I4" s="99"/>
    </row>
    <row r="5" spans="1:9" ht="13.5" thickBot="1" x14ac:dyDescent="0.4">
      <c r="C5" s="100"/>
      <c r="D5" s="101"/>
      <c r="E5" s="101"/>
      <c r="F5" s="101"/>
      <c r="G5" s="101"/>
      <c r="H5" s="101"/>
      <c r="I5" s="102"/>
    </row>
    <row r="7" spans="1:9" ht="13.5" thickBot="1" x14ac:dyDescent="0.4"/>
    <row r="8" spans="1:9" s="8" customFormat="1" ht="30.75" customHeight="1" thickBot="1" x14ac:dyDescent="0.4">
      <c r="A8" s="103" t="s">
        <v>2</v>
      </c>
      <c r="B8" s="104"/>
      <c r="C8" s="106" t="str">
        <f>IF('Page de Garde'!$D$22="À compléter","Complétion Automatique",'Page de Garde'!$D$22)</f>
        <v>Complétion Automatique</v>
      </c>
      <c r="D8" s="106"/>
      <c r="E8" s="106"/>
      <c r="F8" s="106"/>
      <c r="G8" s="106"/>
      <c r="H8" s="106"/>
      <c r="I8" s="107"/>
    </row>
    <row r="10" spans="1:9" ht="13.5" thickBot="1" x14ac:dyDescent="0.4"/>
    <row r="11" spans="1:9" s="17" customFormat="1" ht="94.5" customHeight="1" thickBot="1" x14ac:dyDescent="0.4">
      <c r="A11" s="31" t="s">
        <v>22</v>
      </c>
      <c r="B11" s="32" t="s">
        <v>28</v>
      </c>
      <c r="C11" s="33" t="s">
        <v>60</v>
      </c>
      <c r="D11" s="33" t="s">
        <v>61</v>
      </c>
      <c r="E11" s="25" t="s">
        <v>17</v>
      </c>
      <c r="F11" s="25" t="s">
        <v>18</v>
      </c>
      <c r="G11" s="25" t="s">
        <v>27</v>
      </c>
      <c r="H11" s="26" t="s">
        <v>19</v>
      </c>
      <c r="I11" s="18" t="s">
        <v>21</v>
      </c>
    </row>
    <row r="12" spans="1:9" ht="30" customHeight="1" x14ac:dyDescent="0.35">
      <c r="A12" s="112" t="s">
        <v>5</v>
      </c>
      <c r="B12" s="113"/>
      <c r="C12" s="113"/>
      <c r="D12" s="113"/>
      <c r="E12" s="113"/>
      <c r="F12" s="113"/>
      <c r="G12" s="113"/>
      <c r="H12" s="113"/>
      <c r="I12" s="114"/>
    </row>
    <row r="13" spans="1:9" ht="43.5" customHeight="1" x14ac:dyDescent="0.35">
      <c r="A13" s="34" t="s">
        <v>29</v>
      </c>
      <c r="B13" s="78"/>
      <c r="C13" s="79"/>
      <c r="D13" s="80"/>
      <c r="E13" s="73"/>
      <c r="F13" s="73"/>
      <c r="G13" s="73"/>
      <c r="H13" s="74"/>
      <c r="I13" s="29">
        <f>SUM(E13:H13)</f>
        <v>0</v>
      </c>
    </row>
    <row r="14" spans="1:9" ht="43.5" customHeight="1" x14ac:dyDescent="0.35">
      <c r="A14" s="34" t="s">
        <v>30</v>
      </c>
      <c r="B14" s="78"/>
      <c r="C14" s="79"/>
      <c r="D14" s="80"/>
      <c r="E14" s="73"/>
      <c r="F14" s="73"/>
      <c r="G14" s="73"/>
      <c r="H14" s="74"/>
      <c r="I14" s="29">
        <f t="shared" ref="I14:I15" si="0">SUM(E14:H14)</f>
        <v>0</v>
      </c>
    </row>
    <row r="15" spans="1:9" ht="43.5" customHeight="1" thickBot="1" x14ac:dyDescent="0.4">
      <c r="A15" s="35" t="s">
        <v>31</v>
      </c>
      <c r="B15" s="81"/>
      <c r="C15" s="82"/>
      <c r="D15" s="83"/>
      <c r="E15" s="76"/>
      <c r="F15" s="76"/>
      <c r="G15" s="76"/>
      <c r="H15" s="77"/>
      <c r="I15" s="30">
        <f t="shared" si="0"/>
        <v>0</v>
      </c>
    </row>
    <row r="16" spans="1:9" s="6" customFormat="1" ht="34.5" customHeight="1" thickTop="1" thickBot="1" x14ac:dyDescent="0.4">
      <c r="A16" s="110" t="str">
        <f>CONCATENATE("Total annuel ",A12)</f>
        <v>Total annuel MFTV Siège</v>
      </c>
      <c r="B16" s="111"/>
      <c r="C16" s="11">
        <f>SUM(C13:C15)</f>
        <v>0</v>
      </c>
      <c r="D16" s="38">
        <f>SUM(D13:D15)</f>
        <v>0</v>
      </c>
      <c r="E16" s="12">
        <f>SUM(E13:E15)</f>
        <v>0</v>
      </c>
      <c r="F16" s="12">
        <f>SUM(F13:F15)</f>
        <v>0</v>
      </c>
      <c r="G16" s="12">
        <f t="shared" ref="G16:H16" si="1">SUM(G13:G15)</f>
        <v>0</v>
      </c>
      <c r="H16" s="23">
        <f t="shared" si="1"/>
        <v>0</v>
      </c>
      <c r="I16" s="13">
        <f>IF(SUM(I13:I15)&lt;&gt;SUM(E16:H16),"Erreur",SUM(E16:H16,I13:I15)/2)</f>
        <v>0</v>
      </c>
    </row>
    <row r="17" spans="1:9" ht="30" customHeight="1" x14ac:dyDescent="0.35">
      <c r="A17" s="112" t="s">
        <v>6</v>
      </c>
      <c r="B17" s="113"/>
      <c r="C17" s="113"/>
      <c r="D17" s="113"/>
      <c r="E17" s="113"/>
      <c r="F17" s="113"/>
      <c r="G17" s="113"/>
      <c r="H17" s="113"/>
      <c r="I17" s="114"/>
    </row>
    <row r="18" spans="1:9" ht="43.5" customHeight="1" thickBot="1" x14ac:dyDescent="0.4">
      <c r="A18" s="34" t="s">
        <v>33</v>
      </c>
      <c r="B18" s="78"/>
      <c r="C18" s="79"/>
      <c r="D18" s="80"/>
      <c r="E18" s="73"/>
      <c r="F18" s="73"/>
      <c r="G18" s="73"/>
      <c r="H18" s="74"/>
      <c r="I18" s="29">
        <f>SUM(E18:H18)</f>
        <v>0</v>
      </c>
    </row>
    <row r="19" spans="1:9" ht="34.5" customHeight="1" thickTop="1" thickBot="1" x14ac:dyDescent="0.4">
      <c r="A19" s="110" t="str">
        <f>CONCATENATE("Total annuel ",A17)</f>
        <v>Total annuel Valin</v>
      </c>
      <c r="B19" s="111"/>
      <c r="C19" s="11">
        <f t="shared" ref="C19:H19" si="2">SUM(C18:C18)</f>
        <v>0</v>
      </c>
      <c r="D19" s="38">
        <f t="shared" si="2"/>
        <v>0</v>
      </c>
      <c r="E19" s="12">
        <f t="shared" si="2"/>
        <v>0</v>
      </c>
      <c r="F19" s="12">
        <f t="shared" si="2"/>
        <v>0</v>
      </c>
      <c r="G19" s="12">
        <f t="shared" si="2"/>
        <v>0</v>
      </c>
      <c r="H19" s="23">
        <f t="shared" si="2"/>
        <v>0</v>
      </c>
      <c r="I19" s="13">
        <f>IF(SUM(I18)&lt;&gt;SUM(E19:H19),"Erreur",SUM(E19:H19,I18)/2)</f>
        <v>0</v>
      </c>
    </row>
    <row r="20" spans="1:9" ht="30" customHeight="1" x14ac:dyDescent="0.35">
      <c r="A20" s="112" t="s">
        <v>8</v>
      </c>
      <c r="B20" s="113"/>
      <c r="C20" s="113"/>
      <c r="D20" s="113"/>
      <c r="E20" s="113"/>
      <c r="F20" s="113"/>
      <c r="G20" s="113"/>
      <c r="H20" s="113"/>
      <c r="I20" s="114"/>
    </row>
    <row r="21" spans="1:9" ht="43.5" customHeight="1" thickBot="1" x14ac:dyDescent="0.4">
      <c r="A21" s="34" t="s">
        <v>29</v>
      </c>
      <c r="B21" s="78"/>
      <c r="C21" s="79"/>
      <c r="D21" s="80"/>
      <c r="E21" s="73"/>
      <c r="F21" s="73"/>
      <c r="G21" s="73"/>
      <c r="H21" s="74"/>
      <c r="I21" s="29">
        <f>SUM(E21:H21)</f>
        <v>0</v>
      </c>
    </row>
    <row r="22" spans="1:9" ht="34.5" customHeight="1" thickTop="1" thickBot="1" x14ac:dyDescent="0.4">
      <c r="A22" s="110" t="str">
        <f>CONCATENATE("Total annuel ",A20)</f>
        <v>Total annuel Quadrans</v>
      </c>
      <c r="B22" s="111"/>
      <c r="C22" s="11">
        <f t="shared" ref="C22:H22" si="3">SUM(C21:C21)</f>
        <v>0</v>
      </c>
      <c r="D22" s="38">
        <f t="shared" si="3"/>
        <v>0</v>
      </c>
      <c r="E22" s="12">
        <f t="shared" si="3"/>
        <v>0</v>
      </c>
      <c r="F22" s="12">
        <f t="shared" si="3"/>
        <v>0</v>
      </c>
      <c r="G22" s="12">
        <f t="shared" si="3"/>
        <v>0</v>
      </c>
      <c r="H22" s="23">
        <f t="shared" si="3"/>
        <v>0</v>
      </c>
      <c r="I22" s="13">
        <f>IF(SUM(I21)&lt;&gt;SUM(E22:H22),"Erreur",SUM(E22:H22,I21)/2)</f>
        <v>0</v>
      </c>
    </row>
    <row r="23" spans="1:9" ht="30" customHeight="1" x14ac:dyDescent="0.35">
      <c r="A23" s="112" t="s">
        <v>7</v>
      </c>
      <c r="B23" s="113"/>
      <c r="C23" s="113"/>
      <c r="D23" s="113"/>
      <c r="E23" s="113"/>
      <c r="F23" s="113"/>
      <c r="G23" s="113"/>
      <c r="H23" s="113"/>
      <c r="I23" s="114"/>
    </row>
    <row r="24" spans="1:9" ht="43.5" customHeight="1" thickBot="1" x14ac:dyDescent="0.4">
      <c r="A24" s="34" t="s">
        <v>33</v>
      </c>
      <c r="B24" s="78"/>
      <c r="C24" s="79"/>
      <c r="D24" s="80"/>
      <c r="E24" s="73"/>
      <c r="F24" s="73"/>
      <c r="G24" s="73"/>
      <c r="H24" s="74"/>
      <c r="I24" s="29">
        <f>SUM(E24:H24)</f>
        <v>0</v>
      </c>
    </row>
    <row r="25" spans="1:9" ht="34.5" customHeight="1" thickTop="1" thickBot="1" x14ac:dyDescent="0.4">
      <c r="A25" s="110" t="str">
        <f>CONCATENATE("Total annuel ",A23)</f>
        <v>Total annuel Seine Ouest</v>
      </c>
      <c r="B25" s="111"/>
      <c r="C25" s="11">
        <f t="shared" ref="C25:H25" si="4">SUM(C24:C24)</f>
        <v>0</v>
      </c>
      <c r="D25" s="38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0</v>
      </c>
      <c r="H25" s="23">
        <f t="shared" si="4"/>
        <v>0</v>
      </c>
      <c r="I25" s="13">
        <f>IF(SUM(I24)&lt;&gt;SUM(E25:H25),"Erreur",SUM(E25:H25,I24)/2)</f>
        <v>0</v>
      </c>
    </row>
    <row r="26" spans="1:9" ht="13.5" thickBot="1" x14ac:dyDescent="0.4"/>
    <row r="27" spans="1:9" ht="34.5" customHeight="1" thickTop="1" thickBot="1" x14ac:dyDescent="0.4">
      <c r="A27" s="115" t="s">
        <v>34</v>
      </c>
      <c r="B27" s="116"/>
      <c r="C27" s="11">
        <f>SUM(C16,C19,C22,C25)</f>
        <v>0</v>
      </c>
      <c r="D27" s="38">
        <f>SUM(D16,D19,D22,D25)</f>
        <v>0</v>
      </c>
      <c r="E27" s="12">
        <f t="shared" ref="E27:H27" si="5">SUM(E16,E19,E22,E25)</f>
        <v>0</v>
      </c>
      <c r="F27" s="12">
        <f t="shared" si="5"/>
        <v>0</v>
      </c>
      <c r="G27" s="12">
        <f t="shared" si="5"/>
        <v>0</v>
      </c>
      <c r="H27" s="23">
        <f t="shared" si="5"/>
        <v>0</v>
      </c>
      <c r="I27" s="13">
        <f>IF(SUM(I16,I19,I22,I25)&lt;&gt;SUM(E27:H27),"Erreur",SUM(E27:H27,I16,I19,I22,I25)/2)</f>
        <v>0</v>
      </c>
    </row>
    <row r="29" spans="1:9" x14ac:dyDescent="0.35">
      <c r="A29" s="93" t="s">
        <v>26</v>
      </c>
      <c r="B29" s="93"/>
      <c r="C29" s="93"/>
      <c r="D29" s="93"/>
      <c r="E29" s="93"/>
      <c r="F29" s="93"/>
      <c r="G29" s="93"/>
      <c r="H29" s="93"/>
      <c r="I29" s="93"/>
    </row>
  </sheetData>
  <sheetProtection algorithmName="SHA-512" hashValue="ir1GDklBW/l4S2h/FiLQnfU53M+G6h4IQR7+OYADmxIZTtqI+SaCmtNihnKXTqXneQgj5WVbvTuKIbhiFVi4Rw==" saltValue="x6E99Kvdk2rrWYGVSoSo7w==" spinCount="100000" sheet="1" objects="1" scenarios="1" selectLockedCells="1"/>
  <mergeCells count="13">
    <mergeCell ref="C2:I5"/>
    <mergeCell ref="A29:I29"/>
    <mergeCell ref="A19:B19"/>
    <mergeCell ref="A20:I20"/>
    <mergeCell ref="A22:B22"/>
    <mergeCell ref="A23:I23"/>
    <mergeCell ref="A25:B25"/>
    <mergeCell ref="A27:B27"/>
    <mergeCell ref="A17:I17"/>
    <mergeCell ref="A12:I12"/>
    <mergeCell ref="A16:B16"/>
    <mergeCell ref="A8:B8"/>
    <mergeCell ref="C8:I8"/>
  </mergeCells>
  <conditionalFormatting sqref="B13:H15 B18:H18 B21:H21 B24:H24">
    <cfRule type="cellIs" dxfId="80" priority="1" operator="notEqual">
      <formula>0</formula>
    </cfRule>
  </conditionalFormatting>
  <conditionalFormatting sqref="C8:I8">
    <cfRule type="cellIs" dxfId="79" priority="3" operator="notEqual">
      <formula>"Complétion Automatique"</formula>
    </cfRule>
  </conditionalFormatting>
  <conditionalFormatting sqref="I16 I19 I22 I25 I27">
    <cfRule type="cellIs" dxfId="78" priority="2" operator="equal">
      <formula>"Erreur"</formula>
    </cfRule>
  </conditionalFormatting>
  <pageMargins left="0.11811023622047245" right="0.11811023622047245" top="0.74803149606299213" bottom="0.74803149606299213" header="0.31496062992125984" footer="0.31496062992125984"/>
  <pageSetup paperSize="9" scale="83" fitToHeight="0" orientation="portrait" horizontalDpi="0" verticalDpi="0" r:id="rId1"/>
  <headerFooter>
    <oddFooter>Page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DAB83-D871-4256-B59A-CBCDAB48B53C}">
  <sheetPr>
    <pageSetUpPr fitToPage="1"/>
  </sheetPr>
  <dimension ref="A1:J67"/>
  <sheetViews>
    <sheetView workbookViewId="0">
      <selection activeCell="B14" sqref="B14"/>
    </sheetView>
  </sheetViews>
  <sheetFormatPr baseColWidth="10" defaultColWidth="11.453125" defaultRowHeight="13" x14ac:dyDescent="0.35"/>
  <cols>
    <col min="1" max="1" width="17.1796875" style="2" customWidth="1"/>
    <col min="2" max="2" width="10" style="2" customWidth="1"/>
    <col min="3" max="3" width="8" style="2" customWidth="1"/>
    <col min="4" max="10" width="14.453125" style="2" customWidth="1"/>
    <col min="11" max="16384" width="11.453125" style="2"/>
  </cols>
  <sheetData>
    <row r="1" spans="1:10" ht="13.5" thickBot="1" x14ac:dyDescent="0.4"/>
    <row r="2" spans="1:10" x14ac:dyDescent="0.35">
      <c r="C2" s="94" t="s">
        <v>87</v>
      </c>
      <c r="D2" s="95"/>
      <c r="E2" s="95"/>
      <c r="F2" s="95"/>
      <c r="G2" s="95"/>
      <c r="H2" s="95"/>
      <c r="I2" s="95"/>
      <c r="J2" s="96"/>
    </row>
    <row r="3" spans="1:10" x14ac:dyDescent="0.35">
      <c r="C3" s="97"/>
      <c r="D3" s="98"/>
      <c r="E3" s="98"/>
      <c r="F3" s="98"/>
      <c r="G3" s="98"/>
      <c r="H3" s="98"/>
      <c r="I3" s="98"/>
      <c r="J3" s="99"/>
    </row>
    <row r="4" spans="1:10" x14ac:dyDescent="0.35">
      <c r="C4" s="97"/>
      <c r="D4" s="98"/>
      <c r="E4" s="98"/>
      <c r="F4" s="98"/>
      <c r="G4" s="98"/>
      <c r="H4" s="98"/>
      <c r="I4" s="98"/>
      <c r="J4" s="99"/>
    </row>
    <row r="5" spans="1:10" ht="13.5" thickBot="1" x14ac:dyDescent="0.4">
      <c r="C5" s="100"/>
      <c r="D5" s="101"/>
      <c r="E5" s="101"/>
      <c r="F5" s="101"/>
      <c r="G5" s="101"/>
      <c r="H5" s="101"/>
      <c r="I5" s="101"/>
      <c r="J5" s="102"/>
    </row>
    <row r="7" spans="1:10" ht="13.5" thickBot="1" x14ac:dyDescent="0.4"/>
    <row r="8" spans="1:10" s="8" customFormat="1" ht="30" customHeight="1" thickBot="1" x14ac:dyDescent="0.4">
      <c r="A8" s="103" t="s">
        <v>2</v>
      </c>
      <c r="B8" s="104"/>
      <c r="C8" s="106" t="str">
        <f>IF('Page de Garde'!$D$22="À compléter","Complétion Automatique",'Page de Garde'!$D$22)</f>
        <v>Complétion Automatique</v>
      </c>
      <c r="D8" s="106"/>
      <c r="E8" s="106"/>
      <c r="F8" s="106"/>
      <c r="G8" s="106"/>
      <c r="H8" s="106"/>
      <c r="I8" s="106"/>
      <c r="J8" s="107"/>
    </row>
    <row r="10" spans="1:10" ht="13.5" thickBot="1" x14ac:dyDescent="0.4"/>
    <row r="11" spans="1:10" s="17" customFormat="1" ht="94.5" customHeight="1" thickBot="1" x14ac:dyDescent="0.4">
      <c r="A11" s="31" t="s">
        <v>22</v>
      </c>
      <c r="B11" s="32" t="s">
        <v>28</v>
      </c>
      <c r="C11" s="33" t="s">
        <v>60</v>
      </c>
      <c r="D11" s="33" t="s">
        <v>61</v>
      </c>
      <c r="E11" s="25" t="s">
        <v>17</v>
      </c>
      <c r="F11" s="25" t="s">
        <v>18</v>
      </c>
      <c r="G11" s="25" t="s">
        <v>35</v>
      </c>
      <c r="H11" s="25" t="s">
        <v>27</v>
      </c>
      <c r="I11" s="26" t="s">
        <v>19</v>
      </c>
      <c r="J11" s="18" t="s">
        <v>21</v>
      </c>
    </row>
    <row r="12" spans="1:10" ht="30" customHeight="1" x14ac:dyDescent="0.35">
      <c r="A12" s="112" t="s">
        <v>5</v>
      </c>
      <c r="B12" s="113"/>
      <c r="C12" s="113"/>
      <c r="D12" s="113"/>
      <c r="E12" s="113"/>
      <c r="F12" s="113"/>
      <c r="G12" s="113"/>
      <c r="H12" s="113"/>
      <c r="I12" s="113"/>
      <c r="J12" s="114"/>
    </row>
    <row r="13" spans="1:10" ht="30" customHeight="1" x14ac:dyDescent="0.35">
      <c r="A13" s="117" t="s">
        <v>93</v>
      </c>
      <c r="B13" s="118"/>
      <c r="C13" s="118"/>
      <c r="D13" s="118"/>
      <c r="E13" s="118"/>
      <c r="F13" s="118"/>
      <c r="G13" s="118"/>
      <c r="H13" s="118"/>
      <c r="I13" s="118"/>
      <c r="J13" s="119"/>
    </row>
    <row r="14" spans="1:10" ht="43.5" customHeight="1" x14ac:dyDescent="0.35">
      <c r="A14" s="34" t="s">
        <v>36</v>
      </c>
      <c r="B14" s="78"/>
      <c r="C14" s="79"/>
      <c r="D14" s="80"/>
      <c r="E14" s="73"/>
      <c r="F14" s="73"/>
      <c r="G14" s="73"/>
      <c r="H14" s="73"/>
      <c r="I14" s="74"/>
      <c r="J14" s="29">
        <f>SUM(E14:I14)</f>
        <v>0</v>
      </c>
    </row>
    <row r="15" spans="1:10" ht="43.5" customHeight="1" x14ac:dyDescent="0.35">
      <c r="A15" s="34" t="s">
        <v>37</v>
      </c>
      <c r="B15" s="78"/>
      <c r="C15" s="79"/>
      <c r="D15" s="80"/>
      <c r="E15" s="73"/>
      <c r="F15" s="73"/>
      <c r="G15" s="73"/>
      <c r="H15" s="73"/>
      <c r="I15" s="74"/>
      <c r="J15" s="29">
        <f t="shared" ref="J15:J16" si="0">SUM(E15:I15)</f>
        <v>0</v>
      </c>
    </row>
    <row r="16" spans="1:10" ht="43.5" customHeight="1" x14ac:dyDescent="0.35">
      <c r="A16" s="34" t="s">
        <v>38</v>
      </c>
      <c r="B16" s="78"/>
      <c r="C16" s="79"/>
      <c r="D16" s="80"/>
      <c r="E16" s="73"/>
      <c r="F16" s="73"/>
      <c r="G16" s="73"/>
      <c r="H16" s="73"/>
      <c r="I16" s="74"/>
      <c r="J16" s="29">
        <f t="shared" si="0"/>
        <v>0</v>
      </c>
    </row>
    <row r="17" spans="1:10" ht="43.5" customHeight="1" x14ac:dyDescent="0.35">
      <c r="A17" s="34" t="s">
        <v>39</v>
      </c>
      <c r="B17" s="78"/>
      <c r="C17" s="79"/>
      <c r="D17" s="80"/>
      <c r="E17" s="73"/>
      <c r="F17" s="73"/>
      <c r="G17" s="73"/>
      <c r="H17" s="73"/>
      <c r="I17" s="74"/>
      <c r="J17" s="29">
        <f t="shared" ref="J17:J18" si="1">SUM(E17:I17)</f>
        <v>0</v>
      </c>
    </row>
    <row r="18" spans="1:10" ht="43.5" customHeight="1" x14ac:dyDescent="0.35">
      <c r="A18" s="34" t="s">
        <v>40</v>
      </c>
      <c r="B18" s="78"/>
      <c r="C18" s="79"/>
      <c r="D18" s="80"/>
      <c r="E18" s="73"/>
      <c r="F18" s="73"/>
      <c r="G18" s="73"/>
      <c r="H18" s="73"/>
      <c r="I18" s="74"/>
      <c r="J18" s="29">
        <f t="shared" si="1"/>
        <v>0</v>
      </c>
    </row>
    <row r="19" spans="1:10" ht="43.5" customHeight="1" x14ac:dyDescent="0.35">
      <c r="A19" s="34" t="s">
        <v>41</v>
      </c>
      <c r="B19" s="78"/>
      <c r="C19" s="79"/>
      <c r="D19" s="80"/>
      <c r="E19" s="73"/>
      <c r="F19" s="73"/>
      <c r="G19" s="73"/>
      <c r="H19" s="73"/>
      <c r="I19" s="74"/>
      <c r="J19" s="29">
        <f t="shared" ref="J19" si="2">SUM(E19:I19)</f>
        <v>0</v>
      </c>
    </row>
    <row r="20" spans="1:10" ht="43.5" customHeight="1" x14ac:dyDescent="0.35">
      <c r="A20" s="34" t="s">
        <v>42</v>
      </c>
      <c r="B20" s="78"/>
      <c r="C20" s="79"/>
      <c r="D20" s="80"/>
      <c r="E20" s="73"/>
      <c r="F20" s="73"/>
      <c r="G20" s="73"/>
      <c r="H20" s="73"/>
      <c r="I20" s="74"/>
      <c r="J20" s="29">
        <f t="shared" ref="J20:J21" si="3">SUM(E20:I20)</f>
        <v>0</v>
      </c>
    </row>
    <row r="21" spans="1:10" ht="43.5" customHeight="1" thickBot="1" x14ac:dyDescent="0.4">
      <c r="A21" s="35" t="s">
        <v>43</v>
      </c>
      <c r="B21" s="81"/>
      <c r="C21" s="82"/>
      <c r="D21" s="83"/>
      <c r="E21" s="76"/>
      <c r="F21" s="76"/>
      <c r="G21" s="76"/>
      <c r="H21" s="76"/>
      <c r="I21" s="77"/>
      <c r="J21" s="30">
        <f t="shared" si="3"/>
        <v>0</v>
      </c>
    </row>
    <row r="22" spans="1:10" s="6" customFormat="1" ht="34.5" customHeight="1" thickTop="1" thickBot="1" x14ac:dyDescent="0.4">
      <c r="A22" s="120" t="str">
        <f>CONCATENATE("Total Permanence de proreté ",A12)</f>
        <v>Total Permanence de proreté MFTV Siège</v>
      </c>
      <c r="B22" s="121"/>
      <c r="C22" s="11">
        <f>SUM(C14:C21)</f>
        <v>0</v>
      </c>
      <c r="D22" s="38">
        <f>SUM(D14:D21)</f>
        <v>0</v>
      </c>
      <c r="E22" s="12">
        <f>SUM(E14:E21)</f>
        <v>0</v>
      </c>
      <c r="F22" s="12">
        <f>SUM(F14:F21)</f>
        <v>0</v>
      </c>
      <c r="G22" s="12">
        <f t="shared" ref="G22:I22" si="4">SUM(G14:G21)</f>
        <v>0</v>
      </c>
      <c r="H22" s="12">
        <f t="shared" si="4"/>
        <v>0</v>
      </c>
      <c r="I22" s="23">
        <f t="shared" si="4"/>
        <v>0</v>
      </c>
      <c r="J22" s="13">
        <f>IF(SUM(J14:J21)&lt;&gt;SUM(E22:I22),"Erreur",SUM(E22:I22,J14:J21)/2)</f>
        <v>0</v>
      </c>
    </row>
    <row r="23" spans="1:10" ht="30" customHeight="1" x14ac:dyDescent="0.35">
      <c r="A23" s="117" t="s">
        <v>94</v>
      </c>
      <c r="B23" s="118"/>
      <c r="C23" s="118"/>
      <c r="D23" s="118"/>
      <c r="E23" s="118"/>
      <c r="F23" s="118"/>
      <c r="G23" s="118"/>
      <c r="H23" s="118"/>
      <c r="I23" s="118"/>
      <c r="J23" s="119"/>
    </row>
    <row r="24" spans="1:10" ht="43.5" customHeight="1" x14ac:dyDescent="0.35">
      <c r="A24" s="34" t="s">
        <v>36</v>
      </c>
      <c r="B24" s="78"/>
      <c r="C24" s="79"/>
      <c r="D24" s="80"/>
      <c r="E24" s="73"/>
      <c r="F24" s="73"/>
      <c r="G24" s="73"/>
      <c r="H24" s="73"/>
      <c r="I24" s="74"/>
      <c r="J24" s="29">
        <f>SUM(E24:I24)</f>
        <v>0</v>
      </c>
    </row>
    <row r="25" spans="1:10" ht="43.5" customHeight="1" x14ac:dyDescent="0.35">
      <c r="A25" s="34" t="s">
        <v>37</v>
      </c>
      <c r="B25" s="78"/>
      <c r="C25" s="79"/>
      <c r="D25" s="80"/>
      <c r="E25" s="73"/>
      <c r="F25" s="73"/>
      <c r="G25" s="73"/>
      <c r="H25" s="73"/>
      <c r="I25" s="74"/>
      <c r="J25" s="29">
        <f t="shared" ref="J25:J28" si="5">SUM(E25:I25)</f>
        <v>0</v>
      </c>
    </row>
    <row r="26" spans="1:10" ht="43.5" customHeight="1" x14ac:dyDescent="0.35">
      <c r="A26" s="34" t="s">
        <v>38</v>
      </c>
      <c r="B26" s="78"/>
      <c r="C26" s="79"/>
      <c r="D26" s="80"/>
      <c r="E26" s="73"/>
      <c r="F26" s="73"/>
      <c r="G26" s="73"/>
      <c r="H26" s="73"/>
      <c r="I26" s="74"/>
      <c r="J26" s="29">
        <f t="shared" si="5"/>
        <v>0</v>
      </c>
    </row>
    <row r="27" spans="1:10" ht="43.5" customHeight="1" x14ac:dyDescent="0.35">
      <c r="A27" s="34" t="s">
        <v>39</v>
      </c>
      <c r="B27" s="78"/>
      <c r="C27" s="79"/>
      <c r="D27" s="80"/>
      <c r="E27" s="73"/>
      <c r="F27" s="73"/>
      <c r="G27" s="73"/>
      <c r="H27" s="73"/>
      <c r="I27" s="74"/>
      <c r="J27" s="29">
        <f t="shared" si="5"/>
        <v>0</v>
      </c>
    </row>
    <row r="28" spans="1:10" ht="43.5" customHeight="1" x14ac:dyDescent="0.35">
      <c r="A28" s="34" t="s">
        <v>40</v>
      </c>
      <c r="B28" s="78"/>
      <c r="C28" s="79"/>
      <c r="D28" s="80"/>
      <c r="E28" s="73"/>
      <c r="F28" s="73"/>
      <c r="G28" s="73"/>
      <c r="H28" s="73"/>
      <c r="I28" s="74"/>
      <c r="J28" s="29">
        <f t="shared" si="5"/>
        <v>0</v>
      </c>
    </row>
    <row r="29" spans="1:10" ht="43.5" customHeight="1" x14ac:dyDescent="0.35">
      <c r="A29" s="34" t="s">
        <v>41</v>
      </c>
      <c r="B29" s="78"/>
      <c r="C29" s="79"/>
      <c r="D29" s="80"/>
      <c r="E29" s="73"/>
      <c r="F29" s="73"/>
      <c r="G29" s="73"/>
      <c r="H29" s="73"/>
      <c r="I29" s="74"/>
      <c r="J29" s="29">
        <f t="shared" ref="J29:J31" si="6">SUM(E29:I29)</f>
        <v>0</v>
      </c>
    </row>
    <row r="30" spans="1:10" ht="43.5" customHeight="1" x14ac:dyDescent="0.35">
      <c r="A30" s="34" t="s">
        <v>42</v>
      </c>
      <c r="B30" s="78"/>
      <c r="C30" s="79"/>
      <c r="D30" s="80"/>
      <c r="E30" s="73"/>
      <c r="F30" s="73"/>
      <c r="G30" s="73"/>
      <c r="H30" s="73"/>
      <c r="I30" s="74"/>
      <c r="J30" s="29">
        <f t="shared" si="6"/>
        <v>0</v>
      </c>
    </row>
    <row r="31" spans="1:10" ht="43.5" customHeight="1" thickBot="1" x14ac:dyDescent="0.4">
      <c r="A31" s="34" t="s">
        <v>43</v>
      </c>
      <c r="B31" s="78"/>
      <c r="C31" s="79"/>
      <c r="D31" s="80"/>
      <c r="E31" s="73"/>
      <c r="F31" s="73"/>
      <c r="G31" s="73"/>
      <c r="H31" s="73"/>
      <c r="I31" s="74"/>
      <c r="J31" s="29">
        <f t="shared" si="6"/>
        <v>0</v>
      </c>
    </row>
    <row r="32" spans="1:10" s="6" customFormat="1" ht="45" customHeight="1" thickTop="1" thickBot="1" x14ac:dyDescent="0.4">
      <c r="A32" s="120" t="str">
        <f>CONCATENATE("Total Permanence Studio du L au D ",A12)</f>
        <v>Total Permanence Studio du L au D MFTV Siège</v>
      </c>
      <c r="B32" s="121"/>
      <c r="C32" s="11">
        <f t="shared" ref="C32:I32" si="7">SUM(C24:C31)</f>
        <v>0</v>
      </c>
      <c r="D32" s="38">
        <f t="shared" si="7"/>
        <v>0</v>
      </c>
      <c r="E32" s="12">
        <f t="shared" si="7"/>
        <v>0</v>
      </c>
      <c r="F32" s="12">
        <f t="shared" si="7"/>
        <v>0</v>
      </c>
      <c r="G32" s="12">
        <f t="shared" si="7"/>
        <v>0</v>
      </c>
      <c r="H32" s="12">
        <f t="shared" si="7"/>
        <v>0</v>
      </c>
      <c r="I32" s="23">
        <f t="shared" si="7"/>
        <v>0</v>
      </c>
      <c r="J32" s="13">
        <f>IF(SUM(J24:J31)&lt;&gt;SUM(E32:I32),"Erreur",SUM(E32:I32,J24:J31)/2)</f>
        <v>0</v>
      </c>
    </row>
    <row r="33" spans="1:10" ht="30" customHeight="1" x14ac:dyDescent="0.35">
      <c r="A33" s="117" t="s">
        <v>95</v>
      </c>
      <c r="B33" s="118"/>
      <c r="C33" s="118"/>
      <c r="D33" s="118"/>
      <c r="E33" s="118"/>
      <c r="F33" s="118"/>
      <c r="G33" s="118"/>
      <c r="H33" s="118"/>
      <c r="I33" s="118"/>
      <c r="J33" s="119"/>
    </row>
    <row r="34" spans="1:10" ht="43.5" customHeight="1" x14ac:dyDescent="0.35">
      <c r="A34" s="34" t="s">
        <v>36</v>
      </c>
      <c r="B34" s="78"/>
      <c r="C34" s="79"/>
      <c r="D34" s="80"/>
      <c r="E34" s="73"/>
      <c r="F34" s="73"/>
      <c r="G34" s="73"/>
      <c r="H34" s="73"/>
      <c r="I34" s="74"/>
      <c r="J34" s="29">
        <f>SUM(E34:I34)</f>
        <v>0</v>
      </c>
    </row>
    <row r="35" spans="1:10" ht="43.5" customHeight="1" x14ac:dyDescent="0.35">
      <c r="A35" s="34" t="s">
        <v>37</v>
      </c>
      <c r="B35" s="78"/>
      <c r="C35" s="79"/>
      <c r="D35" s="80"/>
      <c r="E35" s="73"/>
      <c r="F35" s="73"/>
      <c r="G35" s="73"/>
      <c r="H35" s="73"/>
      <c r="I35" s="74"/>
      <c r="J35" s="29">
        <f t="shared" ref="J35:J36" si="8">SUM(E35:I35)</f>
        <v>0</v>
      </c>
    </row>
    <row r="36" spans="1:10" ht="43.5" customHeight="1" x14ac:dyDescent="0.35">
      <c r="A36" s="34" t="s">
        <v>38</v>
      </c>
      <c r="B36" s="78"/>
      <c r="C36" s="79"/>
      <c r="D36" s="80"/>
      <c r="E36" s="73"/>
      <c r="F36" s="73"/>
      <c r="G36" s="73"/>
      <c r="H36" s="73"/>
      <c r="I36" s="74"/>
      <c r="J36" s="29">
        <f t="shared" si="8"/>
        <v>0</v>
      </c>
    </row>
    <row r="37" spans="1:10" ht="43.5" customHeight="1" x14ac:dyDescent="0.35">
      <c r="A37" s="34" t="s">
        <v>39</v>
      </c>
      <c r="B37" s="78"/>
      <c r="C37" s="79"/>
      <c r="D37" s="80"/>
      <c r="E37" s="73"/>
      <c r="F37" s="73"/>
      <c r="G37" s="73"/>
      <c r="H37" s="73"/>
      <c r="I37" s="74"/>
      <c r="J37" s="29">
        <f t="shared" ref="J37:J39" si="9">SUM(E37:I37)</f>
        <v>0</v>
      </c>
    </row>
    <row r="38" spans="1:10" ht="43.5" customHeight="1" x14ac:dyDescent="0.35">
      <c r="A38" s="34" t="s">
        <v>40</v>
      </c>
      <c r="B38" s="78"/>
      <c r="C38" s="79"/>
      <c r="D38" s="80"/>
      <c r="E38" s="73"/>
      <c r="F38" s="73"/>
      <c r="G38" s="73"/>
      <c r="H38" s="73"/>
      <c r="I38" s="74"/>
      <c r="J38" s="29">
        <f t="shared" si="9"/>
        <v>0</v>
      </c>
    </row>
    <row r="39" spans="1:10" ht="43.5" customHeight="1" thickBot="1" x14ac:dyDescent="0.4">
      <c r="A39" s="34" t="s">
        <v>41</v>
      </c>
      <c r="B39" s="78"/>
      <c r="C39" s="79"/>
      <c r="D39" s="80"/>
      <c r="E39" s="73"/>
      <c r="F39" s="73"/>
      <c r="G39" s="73"/>
      <c r="H39" s="73"/>
      <c r="I39" s="74"/>
      <c r="J39" s="29">
        <f t="shared" si="9"/>
        <v>0</v>
      </c>
    </row>
    <row r="40" spans="1:10" s="6" customFormat="1" ht="45" customHeight="1" thickTop="1" thickBot="1" x14ac:dyDescent="0.4">
      <c r="A40" s="120" t="str">
        <f>CONCATENATE("Total Permanence Studio du L au S ",A12)</f>
        <v>Total Permanence Studio du L au S MFTV Siège</v>
      </c>
      <c r="B40" s="121"/>
      <c r="C40" s="11">
        <f t="shared" ref="C40:I40" si="10">SUM(C34:C39)</f>
        <v>0</v>
      </c>
      <c r="D40" s="38">
        <f t="shared" si="10"/>
        <v>0</v>
      </c>
      <c r="E40" s="12">
        <f t="shared" si="10"/>
        <v>0</v>
      </c>
      <c r="F40" s="12">
        <f t="shared" si="10"/>
        <v>0</v>
      </c>
      <c r="G40" s="12">
        <f t="shared" si="10"/>
        <v>0</v>
      </c>
      <c r="H40" s="12">
        <f t="shared" si="10"/>
        <v>0</v>
      </c>
      <c r="I40" s="23">
        <f t="shared" si="10"/>
        <v>0</v>
      </c>
      <c r="J40" s="13">
        <f>IF(SUM(J34:J39)&lt;&gt;SUM(E40:I40),"Erreur",SUM(E40:I40,J34:J39)/2)</f>
        <v>0</v>
      </c>
    </row>
    <row r="41" spans="1:10" ht="30" customHeight="1" x14ac:dyDescent="0.35">
      <c r="A41" s="117" t="s">
        <v>96</v>
      </c>
      <c r="B41" s="118"/>
      <c r="C41" s="118"/>
      <c r="D41" s="118"/>
      <c r="E41" s="118"/>
      <c r="F41" s="118"/>
      <c r="G41" s="118"/>
      <c r="H41" s="118"/>
      <c r="I41" s="118"/>
      <c r="J41" s="119"/>
    </row>
    <row r="42" spans="1:10" ht="43.5" customHeight="1" x14ac:dyDescent="0.35">
      <c r="A42" s="34" t="s">
        <v>44</v>
      </c>
      <c r="B42" s="78"/>
      <c r="C42" s="79"/>
      <c r="D42" s="80"/>
      <c r="E42" s="73"/>
      <c r="F42" s="73"/>
      <c r="G42" s="73"/>
      <c r="H42" s="73"/>
      <c r="I42" s="74"/>
      <c r="J42" s="29">
        <f>SUM(E42:I42)</f>
        <v>0</v>
      </c>
    </row>
    <row r="43" spans="1:10" ht="43.5" customHeight="1" x14ac:dyDescent="0.35">
      <c r="A43" s="34" t="s">
        <v>45</v>
      </c>
      <c r="B43" s="78"/>
      <c r="C43" s="79"/>
      <c r="D43" s="80"/>
      <c r="E43" s="73"/>
      <c r="F43" s="73"/>
      <c r="G43" s="73"/>
      <c r="H43" s="73"/>
      <c r="I43" s="74"/>
      <c r="J43" s="29">
        <f t="shared" ref="J43:J45" si="11">SUM(E43:I43)</f>
        <v>0</v>
      </c>
    </row>
    <row r="44" spans="1:10" ht="43.5" customHeight="1" x14ac:dyDescent="0.35">
      <c r="A44" s="34" t="s">
        <v>46</v>
      </c>
      <c r="B44" s="78"/>
      <c r="C44" s="79"/>
      <c r="D44" s="80"/>
      <c r="E44" s="73"/>
      <c r="F44" s="73"/>
      <c r="G44" s="73"/>
      <c r="H44" s="73"/>
      <c r="I44" s="74"/>
      <c r="J44" s="29">
        <f t="shared" si="11"/>
        <v>0</v>
      </c>
    </row>
    <row r="45" spans="1:10" ht="43.5" customHeight="1" x14ac:dyDescent="0.35">
      <c r="A45" s="34" t="s">
        <v>47</v>
      </c>
      <c r="B45" s="78"/>
      <c r="C45" s="79"/>
      <c r="D45" s="80"/>
      <c r="E45" s="73"/>
      <c r="F45" s="73"/>
      <c r="G45" s="73"/>
      <c r="H45" s="73"/>
      <c r="I45" s="74"/>
      <c r="J45" s="29">
        <f t="shared" si="11"/>
        <v>0</v>
      </c>
    </row>
    <row r="46" spans="1:10" ht="43.5" customHeight="1" x14ac:dyDescent="0.35">
      <c r="A46" s="122" t="s">
        <v>48</v>
      </c>
      <c r="B46" s="78"/>
      <c r="C46" s="79"/>
      <c r="D46" s="80"/>
      <c r="E46" s="73"/>
      <c r="F46" s="73"/>
      <c r="G46" s="73"/>
      <c r="H46" s="73"/>
      <c r="I46" s="74"/>
      <c r="J46" s="29">
        <f t="shared" ref="J46:J50" si="12">SUM(E46:I46)</f>
        <v>0</v>
      </c>
    </row>
    <row r="47" spans="1:10" ht="43.5" customHeight="1" x14ac:dyDescent="0.35">
      <c r="A47" s="123"/>
      <c r="B47" s="78"/>
      <c r="C47" s="79"/>
      <c r="D47" s="80"/>
      <c r="E47" s="73"/>
      <c r="F47" s="73"/>
      <c r="G47" s="73"/>
      <c r="H47" s="73"/>
      <c r="I47" s="74"/>
      <c r="J47" s="29">
        <f t="shared" ref="J47:J48" si="13">SUM(E47:I47)</f>
        <v>0</v>
      </c>
    </row>
    <row r="48" spans="1:10" ht="43.5" customHeight="1" x14ac:dyDescent="0.35">
      <c r="A48" s="122" t="s">
        <v>49</v>
      </c>
      <c r="B48" s="78"/>
      <c r="C48" s="79"/>
      <c r="D48" s="80"/>
      <c r="E48" s="73"/>
      <c r="F48" s="73"/>
      <c r="G48" s="73"/>
      <c r="H48" s="73"/>
      <c r="I48" s="74"/>
      <c r="J48" s="29">
        <f t="shared" si="13"/>
        <v>0</v>
      </c>
    </row>
    <row r="49" spans="1:10" ht="43.5" customHeight="1" x14ac:dyDescent="0.35">
      <c r="A49" s="124"/>
      <c r="B49" s="78"/>
      <c r="C49" s="79"/>
      <c r="D49" s="80"/>
      <c r="E49" s="73"/>
      <c r="F49" s="73"/>
      <c r="G49" s="73"/>
      <c r="H49" s="73"/>
      <c r="I49" s="74"/>
      <c r="J49" s="29">
        <f t="shared" si="12"/>
        <v>0</v>
      </c>
    </row>
    <row r="50" spans="1:10" ht="43.5" customHeight="1" thickBot="1" x14ac:dyDescent="0.4">
      <c r="A50" s="125"/>
      <c r="B50" s="78"/>
      <c r="C50" s="79"/>
      <c r="D50" s="80"/>
      <c r="E50" s="73"/>
      <c r="F50" s="73"/>
      <c r="G50" s="73"/>
      <c r="H50" s="73"/>
      <c r="I50" s="74"/>
      <c r="J50" s="29">
        <f t="shared" si="12"/>
        <v>0</v>
      </c>
    </row>
    <row r="51" spans="1:10" s="6" customFormat="1" ht="45" customHeight="1" thickTop="1" thickBot="1" x14ac:dyDescent="0.4">
      <c r="A51" s="120" t="str">
        <f>CONCATENATE("Total Prestations Hors Pass ",A12)</f>
        <v>Total Prestations Hors Pass MFTV Siège</v>
      </c>
      <c r="B51" s="121"/>
      <c r="C51" s="11">
        <f t="shared" ref="C51:I51" si="14">SUM(C42:C50)</f>
        <v>0</v>
      </c>
      <c r="D51" s="38">
        <f t="shared" si="14"/>
        <v>0</v>
      </c>
      <c r="E51" s="12">
        <f t="shared" si="14"/>
        <v>0</v>
      </c>
      <c r="F51" s="12">
        <f t="shared" si="14"/>
        <v>0</v>
      </c>
      <c r="G51" s="12">
        <f t="shared" si="14"/>
        <v>0</v>
      </c>
      <c r="H51" s="12">
        <f t="shared" si="14"/>
        <v>0</v>
      </c>
      <c r="I51" s="23">
        <f t="shared" si="14"/>
        <v>0</v>
      </c>
      <c r="J51" s="13">
        <f>IF(SUM(J42:J50)&lt;&gt;SUM(E51:I51),"Erreur",SUM(E51:I51,J42:J50)/2)</f>
        <v>0</v>
      </c>
    </row>
    <row r="52" spans="1:10" s="6" customFormat="1" ht="45" customHeight="1" thickTop="1" thickBot="1" x14ac:dyDescent="0.4">
      <c r="A52" s="120" t="str">
        <f>CONCATENATE("Total annuel ",A12)</f>
        <v>Total annuel MFTV Siège</v>
      </c>
      <c r="B52" s="121"/>
      <c r="C52" s="11">
        <f>SUM(C43:C51)</f>
        <v>0</v>
      </c>
      <c r="D52" s="38">
        <f>SUM(D22,D32,D40,D51)</f>
        <v>0</v>
      </c>
      <c r="E52" s="12">
        <f t="shared" ref="E52:I52" si="15">SUM(E43:E51)</f>
        <v>0</v>
      </c>
      <c r="F52" s="12">
        <f t="shared" si="15"/>
        <v>0</v>
      </c>
      <c r="G52" s="12">
        <f t="shared" si="15"/>
        <v>0</v>
      </c>
      <c r="H52" s="12">
        <f t="shared" si="15"/>
        <v>0</v>
      </c>
      <c r="I52" s="23">
        <f t="shared" si="15"/>
        <v>0</v>
      </c>
      <c r="J52" s="13">
        <f>IF(SUM(J22,J32,J40,J51)&lt;&gt;SUM(E52:I52),"Erreur",SUM(E52:I52,J22,J32,J40,J51)/2)</f>
        <v>0</v>
      </c>
    </row>
    <row r="53" spans="1:10" ht="30" customHeight="1" x14ac:dyDescent="0.35">
      <c r="A53" s="112" t="s">
        <v>6</v>
      </c>
      <c r="B53" s="113"/>
      <c r="C53" s="113"/>
      <c r="D53" s="113"/>
      <c r="E53" s="113"/>
      <c r="F53" s="113"/>
      <c r="G53" s="113"/>
      <c r="H53" s="113"/>
      <c r="I53" s="113"/>
      <c r="J53" s="114"/>
    </row>
    <row r="54" spans="1:10" ht="43.5" customHeight="1" thickBot="1" x14ac:dyDescent="0.4">
      <c r="A54" s="34" t="s">
        <v>50</v>
      </c>
      <c r="B54" s="78"/>
      <c r="C54" s="79"/>
      <c r="D54" s="80"/>
      <c r="E54" s="73"/>
      <c r="F54" s="73"/>
      <c r="G54" s="73"/>
      <c r="H54" s="73"/>
      <c r="I54" s="74"/>
      <c r="J54" s="29">
        <f>SUM(E54:I54)</f>
        <v>0</v>
      </c>
    </row>
    <row r="55" spans="1:10" ht="34.5" customHeight="1" thickTop="1" thickBot="1" x14ac:dyDescent="0.4">
      <c r="A55" s="110" t="str">
        <f>CONCATENATE("Total annuel ",A53)</f>
        <v>Total annuel Valin</v>
      </c>
      <c r="B55" s="111"/>
      <c r="C55" s="11">
        <f t="shared" ref="C55:I55" si="16">SUM(C54:C54)</f>
        <v>0</v>
      </c>
      <c r="D55" s="38">
        <f t="shared" si="16"/>
        <v>0</v>
      </c>
      <c r="E55" s="12">
        <f t="shared" si="16"/>
        <v>0</v>
      </c>
      <c r="F55" s="12">
        <f t="shared" si="16"/>
        <v>0</v>
      </c>
      <c r="G55" s="12">
        <f t="shared" si="16"/>
        <v>0</v>
      </c>
      <c r="H55" s="12">
        <f t="shared" si="16"/>
        <v>0</v>
      </c>
      <c r="I55" s="23">
        <f t="shared" si="16"/>
        <v>0</v>
      </c>
      <c r="J55" s="13">
        <f>IF(SUM(J54)&lt;&gt;SUM(E55:I55),"Erreur",SUM(E55:I55,J54)/2)</f>
        <v>0</v>
      </c>
    </row>
    <row r="56" spans="1:10" ht="30" customHeight="1" x14ac:dyDescent="0.35">
      <c r="A56" s="112" t="s">
        <v>8</v>
      </c>
      <c r="B56" s="113"/>
      <c r="C56" s="113"/>
      <c r="D56" s="113"/>
      <c r="E56" s="113"/>
      <c r="F56" s="113"/>
      <c r="G56" s="113"/>
      <c r="H56" s="113"/>
      <c r="I56" s="113"/>
      <c r="J56" s="114"/>
    </row>
    <row r="57" spans="1:10" ht="43.5" customHeight="1" x14ac:dyDescent="0.35">
      <c r="A57" s="122" t="s">
        <v>51</v>
      </c>
      <c r="B57" s="78"/>
      <c r="C57" s="79"/>
      <c r="D57" s="80"/>
      <c r="E57" s="73"/>
      <c r="F57" s="73"/>
      <c r="G57" s="73"/>
      <c r="H57" s="73"/>
      <c r="I57" s="74"/>
      <c r="J57" s="29">
        <f>SUM(E57:I57)</f>
        <v>0</v>
      </c>
    </row>
    <row r="58" spans="1:10" ht="43.5" customHeight="1" thickBot="1" x14ac:dyDescent="0.4">
      <c r="A58" s="125"/>
      <c r="B58" s="78"/>
      <c r="C58" s="79"/>
      <c r="D58" s="80"/>
      <c r="E58" s="73"/>
      <c r="F58" s="73"/>
      <c r="G58" s="73"/>
      <c r="H58" s="73"/>
      <c r="I58" s="74"/>
      <c r="J58" s="29">
        <f>SUM(E58:I58)</f>
        <v>0</v>
      </c>
    </row>
    <row r="59" spans="1:10" ht="34.5" customHeight="1" thickTop="1" thickBot="1" x14ac:dyDescent="0.4">
      <c r="A59" s="110" t="str">
        <f>CONCATENATE("Total annuel ",A56)</f>
        <v>Total annuel Quadrans</v>
      </c>
      <c r="B59" s="111"/>
      <c r="C59" s="11">
        <f>SUM(C57:C58)</f>
        <v>0</v>
      </c>
      <c r="D59" s="38">
        <f>SUM(D57:D58)</f>
        <v>0</v>
      </c>
      <c r="E59" s="12">
        <f>SUM(E57:E58)</f>
        <v>0</v>
      </c>
      <c r="F59" s="12">
        <f t="shared" ref="F59:I59" si="17">SUM(F57:F58)</f>
        <v>0</v>
      </c>
      <c r="G59" s="12">
        <f t="shared" si="17"/>
        <v>0</v>
      </c>
      <c r="H59" s="12">
        <f t="shared" si="17"/>
        <v>0</v>
      </c>
      <c r="I59" s="23">
        <f t="shared" si="17"/>
        <v>0</v>
      </c>
      <c r="J59" s="13">
        <f>IF(SUM(J57:J58)&lt;&gt;SUM(E59:I59),"Erreur",SUM(E59:I59,J57:J58)/2)</f>
        <v>0</v>
      </c>
    </row>
    <row r="60" spans="1:10" ht="30" customHeight="1" x14ac:dyDescent="0.35">
      <c r="A60" s="112" t="s">
        <v>7</v>
      </c>
      <c r="B60" s="113"/>
      <c r="C60" s="113"/>
      <c r="D60" s="113"/>
      <c r="E60" s="113"/>
      <c r="F60" s="113"/>
      <c r="G60" s="113"/>
      <c r="H60" s="113"/>
      <c r="I60" s="113"/>
      <c r="J60" s="114"/>
    </row>
    <row r="61" spans="1:10" ht="43.5" customHeight="1" x14ac:dyDescent="0.35">
      <c r="A61" s="122" t="s">
        <v>51</v>
      </c>
      <c r="B61" s="78"/>
      <c r="C61" s="79"/>
      <c r="D61" s="80"/>
      <c r="E61" s="73"/>
      <c r="F61" s="73"/>
      <c r="G61" s="73"/>
      <c r="H61" s="73"/>
      <c r="I61" s="74"/>
      <c r="J61" s="29">
        <f>SUM(E61:I61)</f>
        <v>0</v>
      </c>
    </row>
    <row r="62" spans="1:10" ht="43.5" customHeight="1" thickBot="1" x14ac:dyDescent="0.4">
      <c r="A62" s="125"/>
      <c r="B62" s="78"/>
      <c r="C62" s="79"/>
      <c r="D62" s="80"/>
      <c r="E62" s="73"/>
      <c r="F62" s="73"/>
      <c r="G62" s="73"/>
      <c r="H62" s="73"/>
      <c r="I62" s="74"/>
      <c r="J62" s="29">
        <f>SUM(E62:I62)</f>
        <v>0</v>
      </c>
    </row>
    <row r="63" spans="1:10" ht="34.5" customHeight="1" thickTop="1" thickBot="1" x14ac:dyDescent="0.4">
      <c r="A63" s="110" t="str">
        <f>CONCATENATE("Total annuel ",A60)</f>
        <v>Total annuel Seine Ouest</v>
      </c>
      <c r="B63" s="111"/>
      <c r="C63" s="11">
        <f>SUM(C61:C62)</f>
        <v>0</v>
      </c>
      <c r="D63" s="38">
        <f>SUM(D61:D62)</f>
        <v>0</v>
      </c>
      <c r="E63" s="12">
        <f>SUM(E61:E62)</f>
        <v>0</v>
      </c>
      <c r="F63" s="12">
        <f t="shared" ref="F63:I63" si="18">SUM(F61:F62)</f>
        <v>0</v>
      </c>
      <c r="G63" s="12">
        <f t="shared" si="18"/>
        <v>0</v>
      </c>
      <c r="H63" s="12">
        <f t="shared" si="18"/>
        <v>0</v>
      </c>
      <c r="I63" s="23">
        <f t="shared" si="18"/>
        <v>0</v>
      </c>
      <c r="J63" s="13">
        <f>IF(SUM(J61:J62)&lt;&gt;SUM(E63:I63),"Erreur",SUM(E63:I63,J61:J62)/2)</f>
        <v>0</v>
      </c>
    </row>
    <row r="64" spans="1:10" ht="13.5" thickBot="1" x14ac:dyDescent="0.4"/>
    <row r="65" spans="1:10" ht="34.5" customHeight="1" thickTop="1" thickBot="1" x14ac:dyDescent="0.4">
      <c r="A65" s="115" t="s">
        <v>52</v>
      </c>
      <c r="B65" s="116"/>
      <c r="C65" s="11">
        <f>SUM(C52,C55,C59,C63)</f>
        <v>0</v>
      </c>
      <c r="D65" s="38">
        <f>SUM(D52,D55,D59,D63)</f>
        <v>0</v>
      </c>
      <c r="E65" s="12">
        <f>SUM(E52,E55,E59,E63)</f>
        <v>0</v>
      </c>
      <c r="F65" s="12">
        <f t="shared" ref="F65:I65" si="19">SUM(F52,F55,F59,F63)</f>
        <v>0</v>
      </c>
      <c r="G65" s="12">
        <f t="shared" si="19"/>
        <v>0</v>
      </c>
      <c r="H65" s="12">
        <f t="shared" si="19"/>
        <v>0</v>
      </c>
      <c r="I65" s="23">
        <f t="shared" si="19"/>
        <v>0</v>
      </c>
      <c r="J65" s="13">
        <f>IF(SUM(J52,J55,J59,J63)&lt;&gt;SUM(E65:I65),"Erreur",SUM(E65:I65,J52,J55,J59,J63)/2)</f>
        <v>0</v>
      </c>
    </row>
    <row r="67" spans="1:10" x14ac:dyDescent="0.35">
      <c r="A67" s="93" t="s">
        <v>26</v>
      </c>
      <c r="B67" s="93"/>
      <c r="C67" s="93"/>
      <c r="D67" s="93"/>
      <c r="E67" s="93"/>
      <c r="F67" s="93"/>
      <c r="G67" s="93"/>
      <c r="H67" s="93"/>
      <c r="I67" s="93"/>
      <c r="J67" s="93"/>
    </row>
  </sheetData>
  <sheetProtection algorithmName="SHA-512" hashValue="IuP7b8biNqC79U/2fnHqsAU0c/+6Gvh6XsWuEHFYUS4/13zgQkfZ2z/5564vVbbPW19Ed547+PxfbkVTd7jH1A==" saltValue="bbLaP53W770FYvrAr1yekQ==" spinCount="100000" sheet="1" objects="1" scenarios="1" selectLockedCells="1"/>
  <mergeCells count="25">
    <mergeCell ref="A57:A58"/>
    <mergeCell ref="A61:A62"/>
    <mergeCell ref="C2:J5"/>
    <mergeCell ref="A8:B8"/>
    <mergeCell ref="C8:J8"/>
    <mergeCell ref="A12:J12"/>
    <mergeCell ref="A22:B22"/>
    <mergeCell ref="A53:J53"/>
    <mergeCell ref="A52:B52"/>
    <mergeCell ref="A67:J67"/>
    <mergeCell ref="A13:J13"/>
    <mergeCell ref="A23:J23"/>
    <mergeCell ref="A32:B32"/>
    <mergeCell ref="A33:J33"/>
    <mergeCell ref="A40:B40"/>
    <mergeCell ref="A41:J41"/>
    <mergeCell ref="A51:B51"/>
    <mergeCell ref="A46:A47"/>
    <mergeCell ref="A48:A50"/>
    <mergeCell ref="A55:B55"/>
    <mergeCell ref="A56:J56"/>
    <mergeCell ref="A59:B59"/>
    <mergeCell ref="A60:J60"/>
    <mergeCell ref="A63:B63"/>
    <mergeCell ref="A65:B65"/>
  </mergeCells>
  <phoneticPr fontId="10" type="noConversion"/>
  <conditionalFormatting sqref="B14:I21 B24:I31 B34:I39 B42:I50 B54:I54 B57:I58 B61:I62">
    <cfRule type="cellIs" dxfId="77" priority="1" operator="notEqual">
      <formula>0</formula>
    </cfRule>
  </conditionalFormatting>
  <conditionalFormatting sqref="C8:J8">
    <cfRule type="cellIs" dxfId="76" priority="25" operator="notEqual">
      <formula>"Complétion Automatique"</formula>
    </cfRule>
  </conditionalFormatting>
  <conditionalFormatting sqref="J22">
    <cfRule type="cellIs" dxfId="75" priority="24" operator="equal">
      <formula>"Erreur"</formula>
    </cfRule>
  </conditionalFormatting>
  <conditionalFormatting sqref="J32">
    <cfRule type="cellIs" dxfId="74" priority="18" operator="equal">
      <formula>"Erreur"</formula>
    </cfRule>
  </conditionalFormatting>
  <conditionalFormatting sqref="J40">
    <cfRule type="cellIs" dxfId="73" priority="17" operator="equal">
      <formula>"Erreur"</formula>
    </cfRule>
  </conditionalFormatting>
  <conditionalFormatting sqref="J51:J52">
    <cfRule type="cellIs" dxfId="72" priority="12" operator="equal">
      <formula>"Erreur"</formula>
    </cfRule>
  </conditionalFormatting>
  <conditionalFormatting sqref="J55">
    <cfRule type="cellIs" dxfId="71" priority="9" operator="equal">
      <formula>"Erreur"</formula>
    </cfRule>
  </conditionalFormatting>
  <conditionalFormatting sqref="J59">
    <cfRule type="cellIs" dxfId="70" priority="7" operator="equal">
      <formula>"Erreur"</formula>
    </cfRule>
  </conditionalFormatting>
  <conditionalFormatting sqref="J63">
    <cfRule type="cellIs" dxfId="69" priority="5" operator="equal">
      <formula>"Erreur"</formula>
    </cfRule>
  </conditionalFormatting>
  <conditionalFormatting sqref="J65">
    <cfRule type="cellIs" dxfId="68" priority="3" operator="equal">
      <formula>"Erreur"</formula>
    </cfRule>
  </conditionalFormatting>
  <pageMargins left="0.11811023622047245" right="0.11811023622047245" top="0.74803149606299213" bottom="0.74803149606299213" header="0.31496062992125984" footer="0.31496062992125984"/>
  <pageSetup paperSize="9" scale="75" fitToHeight="0" orientation="portrait" horizontalDpi="0" verticalDpi="0" r:id="rId1"/>
  <headerFooter>
    <oddFooter>Page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439C8-F4C2-4FEA-8363-E792D63039E8}">
  <sheetPr>
    <pageSetUpPr fitToPage="1"/>
  </sheetPr>
  <dimension ref="A1:K109"/>
  <sheetViews>
    <sheetView workbookViewId="0">
      <selection activeCell="B13" sqref="B13"/>
    </sheetView>
  </sheetViews>
  <sheetFormatPr baseColWidth="10" defaultColWidth="11.453125" defaultRowHeight="13" x14ac:dyDescent="0.35"/>
  <cols>
    <col min="1" max="1" width="17.1796875" style="2" customWidth="1"/>
    <col min="2" max="2" width="10" style="2" customWidth="1"/>
    <col min="3" max="3" width="8" style="2" customWidth="1"/>
    <col min="4" max="11" width="14.453125" style="2" customWidth="1"/>
    <col min="12" max="16384" width="11.453125" style="2"/>
  </cols>
  <sheetData>
    <row r="1" spans="1:11" ht="13.5" thickBot="1" x14ac:dyDescent="0.4"/>
    <row r="2" spans="1:11" x14ac:dyDescent="0.35">
      <c r="C2" s="94" t="s">
        <v>53</v>
      </c>
      <c r="D2" s="95"/>
      <c r="E2" s="95"/>
      <c r="F2" s="95"/>
      <c r="G2" s="95"/>
      <c r="H2" s="95"/>
      <c r="I2" s="95"/>
      <c r="J2" s="95"/>
      <c r="K2" s="96"/>
    </row>
    <row r="3" spans="1:11" x14ac:dyDescent="0.35">
      <c r="C3" s="97"/>
      <c r="D3" s="98"/>
      <c r="E3" s="98"/>
      <c r="F3" s="98"/>
      <c r="G3" s="98"/>
      <c r="H3" s="98"/>
      <c r="I3" s="98"/>
      <c r="J3" s="98"/>
      <c r="K3" s="99"/>
    </row>
    <row r="4" spans="1:11" x14ac:dyDescent="0.35">
      <c r="C4" s="97"/>
      <c r="D4" s="98"/>
      <c r="E4" s="98"/>
      <c r="F4" s="98"/>
      <c r="G4" s="98"/>
      <c r="H4" s="98"/>
      <c r="I4" s="98"/>
      <c r="J4" s="98"/>
      <c r="K4" s="99"/>
    </row>
    <row r="5" spans="1:11" ht="13.5" thickBot="1" x14ac:dyDescent="0.4">
      <c r="C5" s="100"/>
      <c r="D5" s="101"/>
      <c r="E5" s="101"/>
      <c r="F5" s="101"/>
      <c r="G5" s="101"/>
      <c r="H5" s="101"/>
      <c r="I5" s="101"/>
      <c r="J5" s="101"/>
      <c r="K5" s="102"/>
    </row>
    <row r="7" spans="1:11" ht="13.5" thickBot="1" x14ac:dyDescent="0.4"/>
    <row r="8" spans="1:11" s="8" customFormat="1" ht="29.25" customHeight="1" thickBot="1" x14ac:dyDescent="0.4">
      <c r="A8" s="103" t="s">
        <v>2</v>
      </c>
      <c r="B8" s="104"/>
      <c r="C8" s="106" t="str">
        <f>IF('Page de Garde'!$D$22="À compléter","Complétion Automatique",'Page de Garde'!$D$22)</f>
        <v>Complétion Automatique</v>
      </c>
      <c r="D8" s="106"/>
      <c r="E8" s="106"/>
      <c r="F8" s="106"/>
      <c r="G8" s="106"/>
      <c r="H8" s="106"/>
      <c r="I8" s="106"/>
      <c r="J8" s="106"/>
      <c r="K8" s="107"/>
    </row>
    <row r="10" spans="1:11" ht="13.5" thickBot="1" x14ac:dyDescent="0.4"/>
    <row r="11" spans="1:11" s="17" customFormat="1" ht="94.5" customHeight="1" thickBot="1" x14ac:dyDescent="0.4">
      <c r="A11" s="31" t="s">
        <v>22</v>
      </c>
      <c r="B11" s="32" t="s">
        <v>28</v>
      </c>
      <c r="C11" s="33" t="s">
        <v>60</v>
      </c>
      <c r="D11" s="33" t="s">
        <v>61</v>
      </c>
      <c r="E11" s="25" t="s">
        <v>17</v>
      </c>
      <c r="F11" s="25" t="s">
        <v>18</v>
      </c>
      <c r="G11" s="25" t="s">
        <v>35</v>
      </c>
      <c r="H11" s="25" t="s">
        <v>27</v>
      </c>
      <c r="I11" s="25" t="s">
        <v>62</v>
      </c>
      <c r="J11" s="26" t="s">
        <v>19</v>
      </c>
      <c r="K11" s="18" t="s">
        <v>21</v>
      </c>
    </row>
    <row r="12" spans="1:11" ht="30" customHeight="1" x14ac:dyDescent="0.35">
      <c r="A12" s="112" t="s">
        <v>5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4"/>
    </row>
    <row r="13" spans="1:11" ht="43.5" customHeight="1" x14ac:dyDescent="0.35">
      <c r="A13" s="34" t="s">
        <v>54</v>
      </c>
      <c r="B13" s="78"/>
      <c r="C13" s="79"/>
      <c r="D13" s="80"/>
      <c r="E13" s="73"/>
      <c r="F13" s="73"/>
      <c r="G13" s="73"/>
      <c r="H13" s="73"/>
      <c r="I13" s="39"/>
      <c r="J13" s="74"/>
      <c r="K13" s="29">
        <f>SUM(E13:J13)</f>
        <v>0</v>
      </c>
    </row>
    <row r="14" spans="1:11" ht="43.5" customHeight="1" x14ac:dyDescent="0.35">
      <c r="A14" s="34" t="s">
        <v>36</v>
      </c>
      <c r="B14" s="78"/>
      <c r="C14" s="79"/>
      <c r="D14" s="80"/>
      <c r="E14" s="73"/>
      <c r="F14" s="73"/>
      <c r="G14" s="73"/>
      <c r="H14" s="73"/>
      <c r="I14" s="39"/>
      <c r="J14" s="74"/>
      <c r="K14" s="29">
        <f t="shared" ref="K14:K19" si="0">SUM(E14:J14)</f>
        <v>0</v>
      </c>
    </row>
    <row r="15" spans="1:11" ht="43.5" customHeight="1" x14ac:dyDescent="0.35">
      <c r="A15" s="34" t="s">
        <v>37</v>
      </c>
      <c r="B15" s="78"/>
      <c r="C15" s="79"/>
      <c r="D15" s="80"/>
      <c r="E15" s="73"/>
      <c r="F15" s="73"/>
      <c r="G15" s="73"/>
      <c r="H15" s="73"/>
      <c r="I15" s="39"/>
      <c r="J15" s="74"/>
      <c r="K15" s="29">
        <f t="shared" si="0"/>
        <v>0</v>
      </c>
    </row>
    <row r="16" spans="1:11" ht="43.5" customHeight="1" x14ac:dyDescent="0.35">
      <c r="A16" s="34" t="s">
        <v>38</v>
      </c>
      <c r="B16" s="78"/>
      <c r="C16" s="79"/>
      <c r="D16" s="80"/>
      <c r="E16" s="73"/>
      <c r="F16" s="73"/>
      <c r="G16" s="73"/>
      <c r="H16" s="73"/>
      <c r="I16" s="39"/>
      <c r="J16" s="74"/>
      <c r="K16" s="29">
        <f t="shared" si="0"/>
        <v>0</v>
      </c>
    </row>
    <row r="17" spans="1:11" ht="43.5" customHeight="1" x14ac:dyDescent="0.35">
      <c r="A17" s="34" t="s">
        <v>39</v>
      </c>
      <c r="B17" s="78"/>
      <c r="C17" s="79"/>
      <c r="D17" s="80"/>
      <c r="E17" s="73"/>
      <c r="F17" s="73"/>
      <c r="G17" s="73"/>
      <c r="H17" s="73"/>
      <c r="I17" s="39"/>
      <c r="J17" s="74"/>
      <c r="K17" s="29">
        <f t="shared" si="0"/>
        <v>0</v>
      </c>
    </row>
    <row r="18" spans="1:11" ht="43.5" customHeight="1" x14ac:dyDescent="0.35">
      <c r="A18" s="34" t="s">
        <v>40</v>
      </c>
      <c r="B18" s="78"/>
      <c r="C18" s="79"/>
      <c r="D18" s="80"/>
      <c r="E18" s="73"/>
      <c r="F18" s="73"/>
      <c r="G18" s="73"/>
      <c r="H18" s="73"/>
      <c r="I18" s="39"/>
      <c r="J18" s="74"/>
      <c r="K18" s="29">
        <f t="shared" si="0"/>
        <v>0</v>
      </c>
    </row>
    <row r="19" spans="1:11" ht="43.5" customHeight="1" x14ac:dyDescent="0.35">
      <c r="A19" s="34" t="s">
        <v>41</v>
      </c>
      <c r="B19" s="78"/>
      <c r="C19" s="79"/>
      <c r="D19" s="80"/>
      <c r="E19" s="73"/>
      <c r="F19" s="73"/>
      <c r="G19" s="73"/>
      <c r="H19" s="73"/>
      <c r="I19" s="39"/>
      <c r="J19" s="74"/>
      <c r="K19" s="29">
        <f t="shared" si="0"/>
        <v>0</v>
      </c>
    </row>
    <row r="20" spans="1:11" ht="43.5" customHeight="1" x14ac:dyDescent="0.35">
      <c r="A20" s="34" t="s">
        <v>42</v>
      </c>
      <c r="B20" s="78"/>
      <c r="C20" s="79"/>
      <c r="D20" s="80"/>
      <c r="E20" s="73"/>
      <c r="F20" s="73"/>
      <c r="G20" s="73"/>
      <c r="H20" s="73"/>
      <c r="I20" s="39"/>
      <c r="J20" s="74"/>
      <c r="K20" s="29">
        <f t="shared" ref="K20:K24" si="1">SUM(E20:J20)</f>
        <v>0</v>
      </c>
    </row>
    <row r="21" spans="1:11" ht="43.5" customHeight="1" x14ac:dyDescent="0.35">
      <c r="A21" s="34" t="s">
        <v>43</v>
      </c>
      <c r="B21" s="78"/>
      <c r="C21" s="79"/>
      <c r="D21" s="80"/>
      <c r="E21" s="73"/>
      <c r="F21" s="73"/>
      <c r="G21" s="73"/>
      <c r="H21" s="73"/>
      <c r="I21" s="39"/>
      <c r="J21" s="74"/>
      <c r="K21" s="29">
        <f t="shared" si="1"/>
        <v>0</v>
      </c>
    </row>
    <row r="22" spans="1:11" ht="43.5" customHeight="1" x14ac:dyDescent="0.35">
      <c r="A22" s="34" t="s">
        <v>55</v>
      </c>
      <c r="B22" s="78"/>
      <c r="C22" s="79"/>
      <c r="D22" s="80"/>
      <c r="E22" s="73"/>
      <c r="F22" s="73"/>
      <c r="G22" s="73"/>
      <c r="H22" s="73"/>
      <c r="I22" s="39"/>
      <c r="J22" s="74"/>
      <c r="K22" s="29">
        <f t="shared" si="1"/>
        <v>0</v>
      </c>
    </row>
    <row r="23" spans="1:11" ht="43.5" customHeight="1" x14ac:dyDescent="0.35">
      <c r="A23" s="34" t="s">
        <v>56</v>
      </c>
      <c r="B23" s="78"/>
      <c r="C23" s="79"/>
      <c r="D23" s="80"/>
      <c r="E23" s="73"/>
      <c r="F23" s="73"/>
      <c r="G23" s="73"/>
      <c r="H23" s="73"/>
      <c r="I23" s="39"/>
      <c r="J23" s="74"/>
      <c r="K23" s="29">
        <f t="shared" ref="K23" si="2">SUM(E23:J23)</f>
        <v>0</v>
      </c>
    </row>
    <row r="24" spans="1:11" ht="43.5" customHeight="1" thickBot="1" x14ac:dyDescent="0.4">
      <c r="A24" s="34" t="s">
        <v>63</v>
      </c>
      <c r="B24" s="40"/>
      <c r="C24" s="10"/>
      <c r="D24" s="37"/>
      <c r="E24" s="41"/>
      <c r="F24" s="41"/>
      <c r="G24" s="41"/>
      <c r="H24" s="41"/>
      <c r="I24" s="76"/>
      <c r="J24" s="77"/>
      <c r="K24" s="30">
        <f t="shared" si="1"/>
        <v>0</v>
      </c>
    </row>
    <row r="25" spans="1:11" s="6" customFormat="1" ht="34.5" customHeight="1" thickTop="1" thickBot="1" x14ac:dyDescent="0.4">
      <c r="A25" s="120" t="str">
        <f>CONCATENATE("Total ",A12)</f>
        <v>Total MFTV Siège</v>
      </c>
      <c r="B25" s="121"/>
      <c r="C25" s="11">
        <f t="shared" ref="C25:J25" si="3">SUM(C13:C24)</f>
        <v>0</v>
      </c>
      <c r="D25" s="38">
        <f t="shared" si="3"/>
        <v>0</v>
      </c>
      <c r="E25" s="12">
        <f t="shared" si="3"/>
        <v>0</v>
      </c>
      <c r="F25" s="12">
        <f t="shared" si="3"/>
        <v>0</v>
      </c>
      <c r="G25" s="12">
        <f t="shared" si="3"/>
        <v>0</v>
      </c>
      <c r="H25" s="12">
        <f t="shared" si="3"/>
        <v>0</v>
      </c>
      <c r="I25" s="12">
        <f t="shared" si="3"/>
        <v>0</v>
      </c>
      <c r="J25" s="23">
        <f t="shared" si="3"/>
        <v>0</v>
      </c>
      <c r="K25" s="13">
        <f>IF(SUM(K13:K24)&lt;&gt;SUM(E25:J25),"Erreur",SUM(E25:J25,K13:K24)/2)</f>
        <v>0</v>
      </c>
    </row>
    <row r="26" spans="1:11" ht="30" customHeight="1" x14ac:dyDescent="0.35">
      <c r="A26" s="117" t="s">
        <v>6</v>
      </c>
      <c r="B26" s="118"/>
      <c r="C26" s="118"/>
      <c r="D26" s="118"/>
      <c r="E26" s="118"/>
      <c r="F26" s="118"/>
      <c r="G26" s="118"/>
      <c r="H26" s="118"/>
      <c r="I26" s="118"/>
      <c r="J26" s="118"/>
      <c r="K26" s="119"/>
    </row>
    <row r="27" spans="1:11" ht="43.5" customHeight="1" x14ac:dyDescent="0.35">
      <c r="A27" s="34" t="s">
        <v>36</v>
      </c>
      <c r="B27" s="78"/>
      <c r="C27" s="79"/>
      <c r="D27" s="80"/>
      <c r="E27" s="73"/>
      <c r="F27" s="73"/>
      <c r="G27" s="73"/>
      <c r="H27" s="73"/>
      <c r="I27" s="39"/>
      <c r="J27" s="74"/>
      <c r="K27" s="29">
        <f>SUM(E27:J27)</f>
        <v>0</v>
      </c>
    </row>
    <row r="28" spans="1:11" ht="43.5" customHeight="1" x14ac:dyDescent="0.35">
      <c r="A28" s="34" t="s">
        <v>37</v>
      </c>
      <c r="B28" s="78"/>
      <c r="C28" s="79"/>
      <c r="D28" s="80"/>
      <c r="E28" s="73"/>
      <c r="F28" s="73"/>
      <c r="G28" s="73"/>
      <c r="H28" s="73"/>
      <c r="I28" s="39"/>
      <c r="J28" s="74"/>
      <c r="K28" s="29">
        <f t="shared" ref="K28:K37" si="4">SUM(E28:J28)</f>
        <v>0</v>
      </c>
    </row>
    <row r="29" spans="1:11" ht="43.5" customHeight="1" x14ac:dyDescent="0.35">
      <c r="A29" s="34" t="s">
        <v>38</v>
      </c>
      <c r="B29" s="78"/>
      <c r="C29" s="79"/>
      <c r="D29" s="80"/>
      <c r="E29" s="73"/>
      <c r="F29" s="73"/>
      <c r="G29" s="73"/>
      <c r="H29" s="73"/>
      <c r="I29" s="39"/>
      <c r="J29" s="74"/>
      <c r="K29" s="29">
        <f t="shared" si="4"/>
        <v>0</v>
      </c>
    </row>
    <row r="30" spans="1:11" ht="43.5" customHeight="1" x14ac:dyDescent="0.35">
      <c r="A30" s="34" t="s">
        <v>39</v>
      </c>
      <c r="B30" s="78"/>
      <c r="C30" s="79"/>
      <c r="D30" s="80"/>
      <c r="E30" s="73"/>
      <c r="F30" s="73"/>
      <c r="G30" s="73"/>
      <c r="H30" s="73"/>
      <c r="I30" s="39"/>
      <c r="J30" s="74"/>
      <c r="K30" s="29">
        <f t="shared" si="4"/>
        <v>0</v>
      </c>
    </row>
    <row r="31" spans="1:11" ht="43.5" customHeight="1" x14ac:dyDescent="0.35">
      <c r="A31" s="34" t="s">
        <v>40</v>
      </c>
      <c r="B31" s="78"/>
      <c r="C31" s="79"/>
      <c r="D31" s="80"/>
      <c r="E31" s="73"/>
      <c r="F31" s="73"/>
      <c r="G31" s="73"/>
      <c r="H31" s="73"/>
      <c r="I31" s="39"/>
      <c r="J31" s="74"/>
      <c r="K31" s="29">
        <f t="shared" si="4"/>
        <v>0</v>
      </c>
    </row>
    <row r="32" spans="1:11" ht="43.5" customHeight="1" x14ac:dyDescent="0.35">
      <c r="A32" s="34" t="s">
        <v>41</v>
      </c>
      <c r="B32" s="78"/>
      <c r="C32" s="79"/>
      <c r="D32" s="80"/>
      <c r="E32" s="73"/>
      <c r="F32" s="73"/>
      <c r="G32" s="73"/>
      <c r="H32" s="73"/>
      <c r="I32" s="39"/>
      <c r="J32" s="74"/>
      <c r="K32" s="29">
        <f t="shared" ref="K32:K33" si="5">SUM(E32:J32)</f>
        <v>0</v>
      </c>
    </row>
    <row r="33" spans="1:11" ht="43.5" customHeight="1" x14ac:dyDescent="0.35">
      <c r="A33" s="34" t="s">
        <v>42</v>
      </c>
      <c r="B33" s="78"/>
      <c r="C33" s="79"/>
      <c r="D33" s="80"/>
      <c r="E33" s="73"/>
      <c r="F33" s="73"/>
      <c r="G33" s="73"/>
      <c r="H33" s="73"/>
      <c r="I33" s="39"/>
      <c r="J33" s="74"/>
      <c r="K33" s="29">
        <f t="shared" si="5"/>
        <v>0</v>
      </c>
    </row>
    <row r="34" spans="1:11" ht="43.5" customHeight="1" x14ac:dyDescent="0.35">
      <c r="A34" s="34" t="s">
        <v>43</v>
      </c>
      <c r="B34" s="78"/>
      <c r="C34" s="79"/>
      <c r="D34" s="80"/>
      <c r="E34" s="73"/>
      <c r="F34" s="73"/>
      <c r="G34" s="73"/>
      <c r="H34" s="73"/>
      <c r="I34" s="39"/>
      <c r="J34" s="74"/>
      <c r="K34" s="29">
        <f t="shared" si="4"/>
        <v>0</v>
      </c>
    </row>
    <row r="35" spans="1:11" ht="43.5" customHeight="1" x14ac:dyDescent="0.35">
      <c r="A35" s="34" t="s">
        <v>55</v>
      </c>
      <c r="B35" s="78"/>
      <c r="C35" s="79"/>
      <c r="D35" s="80"/>
      <c r="E35" s="73"/>
      <c r="F35" s="73"/>
      <c r="G35" s="73"/>
      <c r="H35" s="73"/>
      <c r="I35" s="39"/>
      <c r="J35" s="74"/>
      <c r="K35" s="29">
        <f t="shared" si="4"/>
        <v>0</v>
      </c>
    </row>
    <row r="36" spans="1:11" ht="43.5" customHeight="1" x14ac:dyDescent="0.35">
      <c r="A36" s="34" t="s">
        <v>56</v>
      </c>
      <c r="B36" s="78"/>
      <c r="C36" s="79"/>
      <c r="D36" s="80"/>
      <c r="E36" s="73"/>
      <c r="F36" s="73"/>
      <c r="G36" s="73"/>
      <c r="H36" s="73"/>
      <c r="I36" s="39"/>
      <c r="J36" s="74"/>
      <c r="K36" s="29">
        <f t="shared" ref="K36" si="6">SUM(E36:J36)</f>
        <v>0</v>
      </c>
    </row>
    <row r="37" spans="1:11" ht="43.5" customHeight="1" thickBot="1" x14ac:dyDescent="0.4">
      <c r="A37" s="34" t="s">
        <v>63</v>
      </c>
      <c r="B37" s="42"/>
      <c r="C37" s="9"/>
      <c r="D37" s="36"/>
      <c r="E37" s="39"/>
      <c r="F37" s="39"/>
      <c r="G37" s="39"/>
      <c r="H37" s="39"/>
      <c r="I37" s="73"/>
      <c r="J37" s="74"/>
      <c r="K37" s="29">
        <f t="shared" si="4"/>
        <v>0</v>
      </c>
    </row>
    <row r="38" spans="1:11" s="6" customFormat="1" ht="34.5" customHeight="1" thickTop="1" thickBot="1" x14ac:dyDescent="0.4">
      <c r="A38" s="120" t="str">
        <f>CONCATENATE("Total ",A26)</f>
        <v>Total Valin</v>
      </c>
      <c r="B38" s="121"/>
      <c r="C38" s="11">
        <f t="shared" ref="C38:J38" si="7">SUM(C27:C37)</f>
        <v>0</v>
      </c>
      <c r="D38" s="38">
        <f t="shared" si="7"/>
        <v>0</v>
      </c>
      <c r="E38" s="12">
        <f t="shared" si="7"/>
        <v>0</v>
      </c>
      <c r="F38" s="12">
        <f t="shared" si="7"/>
        <v>0</v>
      </c>
      <c r="G38" s="12">
        <f t="shared" si="7"/>
        <v>0</v>
      </c>
      <c r="H38" s="12">
        <f t="shared" si="7"/>
        <v>0</v>
      </c>
      <c r="I38" s="12">
        <f t="shared" si="7"/>
        <v>0</v>
      </c>
      <c r="J38" s="23">
        <f t="shared" si="7"/>
        <v>0</v>
      </c>
      <c r="K38" s="13">
        <f>IF(SUM(K27:K37)&lt;&gt;SUM(E38:J38),"Erreur",SUM(E38:J38,K27:K37)/2)</f>
        <v>0</v>
      </c>
    </row>
    <row r="39" spans="1:11" ht="30" customHeight="1" x14ac:dyDescent="0.35">
      <c r="A39" s="117" t="s">
        <v>8</v>
      </c>
      <c r="B39" s="118"/>
      <c r="C39" s="118"/>
      <c r="D39" s="118"/>
      <c r="E39" s="118"/>
      <c r="F39" s="118"/>
      <c r="G39" s="118"/>
      <c r="H39" s="118"/>
      <c r="I39" s="118"/>
      <c r="J39" s="118"/>
      <c r="K39" s="119"/>
    </row>
    <row r="40" spans="1:11" ht="43.5" customHeight="1" x14ac:dyDescent="0.35">
      <c r="A40" s="34" t="s">
        <v>36</v>
      </c>
      <c r="B40" s="78"/>
      <c r="C40" s="79"/>
      <c r="D40" s="80"/>
      <c r="E40" s="73"/>
      <c r="F40" s="73"/>
      <c r="G40" s="73"/>
      <c r="H40" s="73"/>
      <c r="I40" s="39"/>
      <c r="J40" s="74"/>
      <c r="K40" s="29">
        <f>SUM(E40:J40)</f>
        <v>0</v>
      </c>
    </row>
    <row r="41" spans="1:11" ht="43.5" customHeight="1" x14ac:dyDescent="0.35">
      <c r="A41" s="34" t="s">
        <v>37</v>
      </c>
      <c r="B41" s="78"/>
      <c r="C41" s="79"/>
      <c r="D41" s="80"/>
      <c r="E41" s="73"/>
      <c r="F41" s="73"/>
      <c r="G41" s="73"/>
      <c r="H41" s="73"/>
      <c r="I41" s="39"/>
      <c r="J41" s="74"/>
      <c r="K41" s="29">
        <f t="shared" ref="K41:K50" si="8">SUM(E41:J41)</f>
        <v>0</v>
      </c>
    </row>
    <row r="42" spans="1:11" ht="43.5" customHeight="1" x14ac:dyDescent="0.35">
      <c r="A42" s="34" t="s">
        <v>38</v>
      </c>
      <c r="B42" s="78"/>
      <c r="C42" s="79"/>
      <c r="D42" s="80"/>
      <c r="E42" s="73"/>
      <c r="F42" s="73"/>
      <c r="G42" s="73"/>
      <c r="H42" s="73"/>
      <c r="I42" s="39"/>
      <c r="J42" s="74"/>
      <c r="K42" s="29">
        <f t="shared" si="8"/>
        <v>0</v>
      </c>
    </row>
    <row r="43" spans="1:11" ht="43.5" customHeight="1" x14ac:dyDescent="0.35">
      <c r="A43" s="34" t="s">
        <v>39</v>
      </c>
      <c r="B43" s="78"/>
      <c r="C43" s="79"/>
      <c r="D43" s="80"/>
      <c r="E43" s="73"/>
      <c r="F43" s="73"/>
      <c r="G43" s="73"/>
      <c r="H43" s="73"/>
      <c r="I43" s="39"/>
      <c r="J43" s="74"/>
      <c r="K43" s="29">
        <f t="shared" si="8"/>
        <v>0</v>
      </c>
    </row>
    <row r="44" spans="1:11" ht="43.5" customHeight="1" x14ac:dyDescent="0.35">
      <c r="A44" s="34" t="s">
        <v>40</v>
      </c>
      <c r="B44" s="78"/>
      <c r="C44" s="79"/>
      <c r="D44" s="80"/>
      <c r="E44" s="73"/>
      <c r="F44" s="73"/>
      <c r="G44" s="73"/>
      <c r="H44" s="73"/>
      <c r="I44" s="39"/>
      <c r="J44" s="74"/>
      <c r="K44" s="29">
        <f t="shared" si="8"/>
        <v>0</v>
      </c>
    </row>
    <row r="45" spans="1:11" ht="43.5" customHeight="1" x14ac:dyDescent="0.35">
      <c r="A45" s="34" t="s">
        <v>41</v>
      </c>
      <c r="B45" s="78"/>
      <c r="C45" s="79"/>
      <c r="D45" s="80"/>
      <c r="E45" s="73"/>
      <c r="F45" s="73"/>
      <c r="G45" s="73"/>
      <c r="H45" s="73"/>
      <c r="I45" s="39"/>
      <c r="J45" s="74"/>
      <c r="K45" s="29">
        <f t="shared" si="8"/>
        <v>0</v>
      </c>
    </row>
    <row r="46" spans="1:11" ht="43.5" customHeight="1" x14ac:dyDescent="0.35">
      <c r="A46" s="34" t="s">
        <v>42</v>
      </c>
      <c r="B46" s="78"/>
      <c r="C46" s="79"/>
      <c r="D46" s="80"/>
      <c r="E46" s="73"/>
      <c r="F46" s="73"/>
      <c r="G46" s="73"/>
      <c r="H46" s="73"/>
      <c r="I46" s="39"/>
      <c r="J46" s="74"/>
      <c r="K46" s="29">
        <f t="shared" si="8"/>
        <v>0</v>
      </c>
    </row>
    <row r="47" spans="1:11" ht="43.5" customHeight="1" x14ac:dyDescent="0.35">
      <c r="A47" s="34" t="s">
        <v>43</v>
      </c>
      <c r="B47" s="78"/>
      <c r="C47" s="79"/>
      <c r="D47" s="80"/>
      <c r="E47" s="73"/>
      <c r="F47" s="73"/>
      <c r="G47" s="73"/>
      <c r="H47" s="73"/>
      <c r="I47" s="39"/>
      <c r="J47" s="74"/>
      <c r="K47" s="29">
        <f t="shared" si="8"/>
        <v>0</v>
      </c>
    </row>
    <row r="48" spans="1:11" ht="43.5" customHeight="1" x14ac:dyDescent="0.35">
      <c r="A48" s="34" t="s">
        <v>55</v>
      </c>
      <c r="B48" s="78"/>
      <c r="C48" s="79"/>
      <c r="D48" s="80"/>
      <c r="E48" s="73"/>
      <c r="F48" s="73"/>
      <c r="G48" s="73"/>
      <c r="H48" s="73"/>
      <c r="I48" s="39"/>
      <c r="J48" s="74"/>
      <c r="K48" s="29">
        <f t="shared" si="8"/>
        <v>0</v>
      </c>
    </row>
    <row r="49" spans="1:11" ht="43.5" customHeight="1" x14ac:dyDescent="0.35">
      <c r="A49" s="34" t="s">
        <v>56</v>
      </c>
      <c r="B49" s="78"/>
      <c r="C49" s="79"/>
      <c r="D49" s="80"/>
      <c r="E49" s="73"/>
      <c r="F49" s="73"/>
      <c r="G49" s="73"/>
      <c r="H49" s="73"/>
      <c r="I49" s="39"/>
      <c r="J49" s="74"/>
      <c r="K49" s="29">
        <f t="shared" ref="K49" si="9">SUM(E49:J49)</f>
        <v>0</v>
      </c>
    </row>
    <row r="50" spans="1:11" ht="43.5" customHeight="1" thickBot="1" x14ac:dyDescent="0.4">
      <c r="A50" s="34" t="s">
        <v>63</v>
      </c>
      <c r="B50" s="42"/>
      <c r="C50" s="9"/>
      <c r="D50" s="36"/>
      <c r="E50" s="39"/>
      <c r="F50" s="39"/>
      <c r="G50" s="39"/>
      <c r="H50" s="39"/>
      <c r="I50" s="73"/>
      <c r="J50" s="74"/>
      <c r="K50" s="29">
        <f t="shared" si="8"/>
        <v>0</v>
      </c>
    </row>
    <row r="51" spans="1:11" s="6" customFormat="1" ht="34.5" customHeight="1" thickTop="1" thickBot="1" x14ac:dyDescent="0.4">
      <c r="A51" s="120" t="str">
        <f>CONCATENATE("Total ",A39)</f>
        <v>Total Quadrans</v>
      </c>
      <c r="B51" s="121"/>
      <c r="C51" s="11">
        <f t="shared" ref="C51:J51" si="10">SUM(C40:C50)</f>
        <v>0</v>
      </c>
      <c r="D51" s="38">
        <f t="shared" si="10"/>
        <v>0</v>
      </c>
      <c r="E51" s="12">
        <f t="shared" si="10"/>
        <v>0</v>
      </c>
      <c r="F51" s="12">
        <f t="shared" si="10"/>
        <v>0</v>
      </c>
      <c r="G51" s="12">
        <f t="shared" si="10"/>
        <v>0</v>
      </c>
      <c r="H51" s="12">
        <f t="shared" si="10"/>
        <v>0</v>
      </c>
      <c r="I51" s="12">
        <f t="shared" si="10"/>
        <v>0</v>
      </c>
      <c r="J51" s="23">
        <f t="shared" si="10"/>
        <v>0</v>
      </c>
      <c r="K51" s="13">
        <f>IF(SUM(K40:K50)&lt;&gt;SUM(E51:J51),"Erreur",SUM(E51:J51,K40:K50)/2)</f>
        <v>0</v>
      </c>
    </row>
    <row r="52" spans="1:11" ht="30" customHeight="1" x14ac:dyDescent="0.35">
      <c r="A52" s="117" t="s">
        <v>7</v>
      </c>
      <c r="B52" s="118"/>
      <c r="C52" s="118"/>
      <c r="D52" s="118"/>
      <c r="E52" s="118"/>
      <c r="F52" s="118"/>
      <c r="G52" s="118"/>
      <c r="H52" s="118"/>
      <c r="I52" s="118"/>
      <c r="J52" s="118"/>
      <c r="K52" s="119"/>
    </row>
    <row r="53" spans="1:11" ht="43.5" customHeight="1" x14ac:dyDescent="0.35">
      <c r="A53" s="34" t="s">
        <v>36</v>
      </c>
      <c r="B53" s="78"/>
      <c r="C53" s="79"/>
      <c r="D53" s="80"/>
      <c r="E53" s="73"/>
      <c r="F53" s="73"/>
      <c r="G53" s="73"/>
      <c r="H53" s="73"/>
      <c r="I53" s="39"/>
      <c r="J53" s="74"/>
      <c r="K53" s="29">
        <f>SUM(E53:J53)</f>
        <v>0</v>
      </c>
    </row>
    <row r="54" spans="1:11" ht="43.5" customHeight="1" x14ac:dyDescent="0.35">
      <c r="A54" s="34" t="s">
        <v>37</v>
      </c>
      <c r="B54" s="78"/>
      <c r="C54" s="79"/>
      <c r="D54" s="80"/>
      <c r="E54" s="73"/>
      <c r="F54" s="73"/>
      <c r="G54" s="73"/>
      <c r="H54" s="73"/>
      <c r="I54" s="39"/>
      <c r="J54" s="74"/>
      <c r="K54" s="29">
        <f t="shared" ref="K54:K63" si="11">SUM(E54:J54)</f>
        <v>0</v>
      </c>
    </row>
    <row r="55" spans="1:11" ht="43.5" customHeight="1" x14ac:dyDescent="0.35">
      <c r="A55" s="34" t="s">
        <v>38</v>
      </c>
      <c r="B55" s="78"/>
      <c r="C55" s="79"/>
      <c r="D55" s="80"/>
      <c r="E55" s="73"/>
      <c r="F55" s="73"/>
      <c r="G55" s="73"/>
      <c r="H55" s="73"/>
      <c r="I55" s="39"/>
      <c r="J55" s="74"/>
      <c r="K55" s="29">
        <f t="shared" si="11"/>
        <v>0</v>
      </c>
    </row>
    <row r="56" spans="1:11" ht="43.5" customHeight="1" x14ac:dyDescent="0.35">
      <c r="A56" s="34" t="s">
        <v>39</v>
      </c>
      <c r="B56" s="78"/>
      <c r="C56" s="79"/>
      <c r="D56" s="80"/>
      <c r="E56" s="73"/>
      <c r="F56" s="73"/>
      <c r="G56" s="73"/>
      <c r="H56" s="73"/>
      <c r="I56" s="39"/>
      <c r="J56" s="74"/>
      <c r="K56" s="29">
        <f t="shared" si="11"/>
        <v>0</v>
      </c>
    </row>
    <row r="57" spans="1:11" ht="43.5" customHeight="1" x14ac:dyDescent="0.35">
      <c r="A57" s="34" t="s">
        <v>40</v>
      </c>
      <c r="B57" s="78"/>
      <c r="C57" s="79"/>
      <c r="D57" s="80"/>
      <c r="E57" s="73"/>
      <c r="F57" s="73"/>
      <c r="G57" s="73"/>
      <c r="H57" s="73"/>
      <c r="I57" s="39"/>
      <c r="J57" s="74"/>
      <c r="K57" s="29">
        <f t="shared" si="11"/>
        <v>0</v>
      </c>
    </row>
    <row r="58" spans="1:11" ht="43.5" customHeight="1" x14ac:dyDescent="0.35">
      <c r="A58" s="34" t="s">
        <v>41</v>
      </c>
      <c r="B58" s="78"/>
      <c r="C58" s="79"/>
      <c r="D58" s="80"/>
      <c r="E58" s="73"/>
      <c r="F58" s="73"/>
      <c r="G58" s="73"/>
      <c r="H58" s="73"/>
      <c r="I58" s="39"/>
      <c r="J58" s="74"/>
      <c r="K58" s="29">
        <f t="shared" si="11"/>
        <v>0</v>
      </c>
    </row>
    <row r="59" spans="1:11" ht="43.5" customHeight="1" x14ac:dyDescent="0.35">
      <c r="A59" s="34" t="s">
        <v>42</v>
      </c>
      <c r="B59" s="78"/>
      <c r="C59" s="79"/>
      <c r="D59" s="80"/>
      <c r="E59" s="73"/>
      <c r="F59" s="73"/>
      <c r="G59" s="73"/>
      <c r="H59" s="73"/>
      <c r="I59" s="39"/>
      <c r="J59" s="74"/>
      <c r="K59" s="29">
        <f t="shared" si="11"/>
        <v>0</v>
      </c>
    </row>
    <row r="60" spans="1:11" ht="43.5" customHeight="1" x14ac:dyDescent="0.35">
      <c r="A60" s="34" t="s">
        <v>43</v>
      </c>
      <c r="B60" s="78"/>
      <c r="C60" s="79"/>
      <c r="D60" s="80"/>
      <c r="E60" s="73"/>
      <c r="F60" s="73"/>
      <c r="G60" s="73"/>
      <c r="H60" s="73"/>
      <c r="I60" s="39"/>
      <c r="J60" s="74"/>
      <c r="K60" s="29">
        <f t="shared" si="11"/>
        <v>0</v>
      </c>
    </row>
    <row r="61" spans="1:11" ht="43.5" customHeight="1" x14ac:dyDescent="0.35">
      <c r="A61" s="34" t="s">
        <v>55</v>
      </c>
      <c r="B61" s="78"/>
      <c r="C61" s="79"/>
      <c r="D61" s="80"/>
      <c r="E61" s="73"/>
      <c r="F61" s="73"/>
      <c r="G61" s="73"/>
      <c r="H61" s="73"/>
      <c r="I61" s="39"/>
      <c r="J61" s="74"/>
      <c r="K61" s="29">
        <f t="shared" si="11"/>
        <v>0</v>
      </c>
    </row>
    <row r="62" spans="1:11" ht="43.5" customHeight="1" x14ac:dyDescent="0.35">
      <c r="A62" s="34" t="s">
        <v>56</v>
      </c>
      <c r="B62" s="78"/>
      <c r="C62" s="79"/>
      <c r="D62" s="80"/>
      <c r="E62" s="73"/>
      <c r="F62" s="73"/>
      <c r="G62" s="73"/>
      <c r="H62" s="73"/>
      <c r="I62" s="39"/>
      <c r="J62" s="74"/>
      <c r="K62" s="29">
        <f t="shared" ref="K62" si="12">SUM(E62:J62)</f>
        <v>0</v>
      </c>
    </row>
    <row r="63" spans="1:11" ht="43.5" customHeight="1" thickBot="1" x14ac:dyDescent="0.4">
      <c r="A63" s="34" t="s">
        <v>63</v>
      </c>
      <c r="B63" s="42"/>
      <c r="C63" s="9"/>
      <c r="D63" s="36"/>
      <c r="E63" s="39"/>
      <c r="F63" s="39"/>
      <c r="G63" s="39"/>
      <c r="H63" s="39"/>
      <c r="I63" s="73"/>
      <c r="J63" s="74"/>
      <c r="K63" s="29">
        <f t="shared" si="11"/>
        <v>0</v>
      </c>
    </row>
    <row r="64" spans="1:11" s="6" customFormat="1" ht="34.5" customHeight="1" thickTop="1" thickBot="1" x14ac:dyDescent="0.4">
      <c r="A64" s="120" t="str">
        <f>CONCATENATE("Total ",A52)</f>
        <v>Total Seine Ouest</v>
      </c>
      <c r="B64" s="121"/>
      <c r="C64" s="11">
        <f t="shared" ref="C64:J64" si="13">SUM(C53:C63)</f>
        <v>0</v>
      </c>
      <c r="D64" s="38">
        <f t="shared" si="13"/>
        <v>0</v>
      </c>
      <c r="E64" s="12">
        <f t="shared" si="13"/>
        <v>0</v>
      </c>
      <c r="F64" s="12">
        <f t="shared" si="13"/>
        <v>0</v>
      </c>
      <c r="G64" s="12">
        <f t="shared" si="13"/>
        <v>0</v>
      </c>
      <c r="H64" s="12">
        <f t="shared" si="13"/>
        <v>0</v>
      </c>
      <c r="I64" s="12">
        <f t="shared" si="13"/>
        <v>0</v>
      </c>
      <c r="J64" s="23">
        <f t="shared" si="13"/>
        <v>0</v>
      </c>
      <c r="K64" s="13">
        <f>IF(SUM(K53:K63)&lt;&gt;SUM(E64:J64),"Erreur",SUM(E64:J64,K53:K63)/2)</f>
        <v>0</v>
      </c>
    </row>
    <row r="65" spans="1:11" ht="30" customHeight="1" x14ac:dyDescent="0.35">
      <c r="A65" s="117" t="s">
        <v>9</v>
      </c>
      <c r="B65" s="128"/>
      <c r="C65" s="128"/>
      <c r="D65" s="128"/>
      <c r="E65" s="128"/>
      <c r="F65" s="128"/>
      <c r="G65" s="128"/>
      <c r="H65" s="128"/>
      <c r="I65" s="128"/>
      <c r="J65" s="128"/>
      <c r="K65" s="129"/>
    </row>
    <row r="66" spans="1:11" ht="43.5" customHeight="1" thickBot="1" x14ac:dyDescent="0.4">
      <c r="A66" s="34" t="s">
        <v>36</v>
      </c>
      <c r="B66" s="78"/>
      <c r="C66" s="79"/>
      <c r="D66" s="80"/>
      <c r="E66" s="73"/>
      <c r="F66" s="73"/>
      <c r="G66" s="73"/>
      <c r="H66" s="73"/>
      <c r="I66" s="39"/>
      <c r="J66" s="74"/>
      <c r="K66" s="29">
        <f>SUM(E66:J66)</f>
        <v>0</v>
      </c>
    </row>
    <row r="67" spans="1:11" s="6" customFormat="1" ht="45" customHeight="1" thickTop="1" thickBot="1" x14ac:dyDescent="0.4">
      <c r="A67" s="120" t="str">
        <f>CONCATENATE("Total ",A65)</f>
        <v>Total Barjac</v>
      </c>
      <c r="B67" s="121"/>
      <c r="C67" s="11">
        <f>SUM(C66:C66)</f>
        <v>0</v>
      </c>
      <c r="D67" s="38">
        <f>SUM(D66)</f>
        <v>0</v>
      </c>
      <c r="E67" s="12">
        <f t="shared" ref="E67:J67" si="14">SUM(E66:E66)</f>
        <v>0</v>
      </c>
      <c r="F67" s="12">
        <f t="shared" si="14"/>
        <v>0</v>
      </c>
      <c r="G67" s="12">
        <f t="shared" si="14"/>
        <v>0</v>
      </c>
      <c r="H67" s="12">
        <f t="shared" si="14"/>
        <v>0</v>
      </c>
      <c r="I67" s="12">
        <f t="shared" si="14"/>
        <v>0</v>
      </c>
      <c r="J67" s="23">
        <f t="shared" si="14"/>
        <v>0</v>
      </c>
      <c r="K67" s="13">
        <f>IF(SUM(K66:K66)&lt;&gt;SUM(E67:J67),"Erreur",SUM(E67:J67,K66:K66)/2)</f>
        <v>0</v>
      </c>
    </row>
    <row r="68" spans="1:11" ht="30" customHeight="1" x14ac:dyDescent="0.35">
      <c r="A68" s="130" t="s">
        <v>10</v>
      </c>
      <c r="B68" s="131"/>
      <c r="C68" s="131"/>
      <c r="D68" s="131"/>
      <c r="E68" s="131"/>
      <c r="F68" s="131"/>
      <c r="G68" s="131"/>
      <c r="H68" s="131"/>
      <c r="I68" s="131"/>
      <c r="J68" s="131"/>
      <c r="K68" s="132"/>
    </row>
    <row r="69" spans="1:11" ht="43.5" customHeight="1" x14ac:dyDescent="0.35">
      <c r="A69" s="34" t="s">
        <v>36</v>
      </c>
      <c r="B69" s="78"/>
      <c r="C69" s="79"/>
      <c r="D69" s="80"/>
      <c r="E69" s="73"/>
      <c r="F69" s="73"/>
      <c r="G69" s="73"/>
      <c r="H69" s="73"/>
      <c r="I69" s="39"/>
      <c r="J69" s="74"/>
      <c r="K69" s="29">
        <f t="shared" ref="K69:K74" si="15">SUM(E69:J69)</f>
        <v>0</v>
      </c>
    </row>
    <row r="70" spans="1:11" ht="43.5" customHeight="1" x14ac:dyDescent="0.35">
      <c r="A70" s="34" t="s">
        <v>37</v>
      </c>
      <c r="B70" s="78"/>
      <c r="C70" s="79"/>
      <c r="D70" s="80"/>
      <c r="E70" s="73"/>
      <c r="F70" s="73"/>
      <c r="G70" s="73"/>
      <c r="H70" s="73"/>
      <c r="I70" s="39"/>
      <c r="J70" s="74"/>
      <c r="K70" s="29">
        <f t="shared" si="15"/>
        <v>0</v>
      </c>
    </row>
    <row r="71" spans="1:11" ht="43.5" customHeight="1" x14ac:dyDescent="0.35">
      <c r="A71" s="34" t="s">
        <v>38</v>
      </c>
      <c r="B71" s="78"/>
      <c r="C71" s="79"/>
      <c r="D71" s="80"/>
      <c r="E71" s="73"/>
      <c r="F71" s="73"/>
      <c r="G71" s="73"/>
      <c r="H71" s="73"/>
      <c r="I71" s="39"/>
      <c r="J71" s="74"/>
      <c r="K71" s="29">
        <f t="shared" si="15"/>
        <v>0</v>
      </c>
    </row>
    <row r="72" spans="1:11" ht="43.5" customHeight="1" x14ac:dyDescent="0.35">
      <c r="A72" s="34" t="s">
        <v>39</v>
      </c>
      <c r="B72" s="78"/>
      <c r="C72" s="79"/>
      <c r="D72" s="80"/>
      <c r="E72" s="73"/>
      <c r="F72" s="73"/>
      <c r="G72" s="73"/>
      <c r="H72" s="73"/>
      <c r="I72" s="39"/>
      <c r="J72" s="74"/>
      <c r="K72" s="29">
        <f t="shared" si="15"/>
        <v>0</v>
      </c>
    </row>
    <row r="73" spans="1:11" ht="43.5" customHeight="1" x14ac:dyDescent="0.35">
      <c r="A73" s="34" t="s">
        <v>40</v>
      </c>
      <c r="B73" s="78"/>
      <c r="C73" s="79"/>
      <c r="D73" s="80"/>
      <c r="E73" s="73"/>
      <c r="F73" s="73"/>
      <c r="G73" s="73"/>
      <c r="H73" s="73"/>
      <c r="I73" s="39"/>
      <c r="J73" s="74"/>
      <c r="K73" s="29">
        <f t="shared" si="15"/>
        <v>0</v>
      </c>
    </row>
    <row r="74" spans="1:11" ht="43.5" customHeight="1" thickBot="1" x14ac:dyDescent="0.4">
      <c r="A74" s="34" t="s">
        <v>63</v>
      </c>
      <c r="B74" s="42"/>
      <c r="C74" s="9"/>
      <c r="D74" s="36"/>
      <c r="E74" s="39"/>
      <c r="F74" s="39"/>
      <c r="G74" s="39"/>
      <c r="H74" s="39"/>
      <c r="I74" s="73"/>
      <c r="J74" s="74"/>
      <c r="K74" s="29">
        <f t="shared" si="15"/>
        <v>0</v>
      </c>
    </row>
    <row r="75" spans="1:11" s="6" customFormat="1" ht="45" customHeight="1" thickTop="1" thickBot="1" x14ac:dyDescent="0.4">
      <c r="A75" s="126" t="str">
        <f>CONCATENATE("Total  ",A68)</f>
        <v>Total  Bois d'Arcy</v>
      </c>
      <c r="B75" s="127"/>
      <c r="C75" s="11">
        <f t="shared" ref="C75:J75" si="16">SUM(C69:C74)</f>
        <v>0</v>
      </c>
      <c r="D75" s="38">
        <f t="shared" si="16"/>
        <v>0</v>
      </c>
      <c r="E75" s="12">
        <f t="shared" si="16"/>
        <v>0</v>
      </c>
      <c r="F75" s="12">
        <f t="shared" si="16"/>
        <v>0</v>
      </c>
      <c r="G75" s="12">
        <f t="shared" si="16"/>
        <v>0</v>
      </c>
      <c r="H75" s="12">
        <f t="shared" si="16"/>
        <v>0</v>
      </c>
      <c r="I75" s="12">
        <f t="shared" si="16"/>
        <v>0</v>
      </c>
      <c r="J75" s="23">
        <f t="shared" si="16"/>
        <v>0</v>
      </c>
      <c r="K75" s="13">
        <f>IF(SUM(K69:K74)&lt;&gt;SUM(E75:J75),"Erreur",SUM(E75:J75,K69:K74)/2)</f>
        <v>0</v>
      </c>
    </row>
    <row r="76" spans="1:11" ht="30" customHeight="1" thickTop="1" x14ac:dyDescent="0.35">
      <c r="A76" s="112" t="s">
        <v>11</v>
      </c>
      <c r="B76" s="113"/>
      <c r="C76" s="113"/>
      <c r="D76" s="113"/>
      <c r="E76" s="113"/>
      <c r="F76" s="113"/>
      <c r="G76" s="113"/>
      <c r="H76" s="113"/>
      <c r="I76" s="113"/>
      <c r="J76" s="113"/>
      <c r="K76" s="114"/>
    </row>
    <row r="77" spans="1:11" ht="43.5" customHeight="1" thickBot="1" x14ac:dyDescent="0.4">
      <c r="A77" s="34" t="s">
        <v>36</v>
      </c>
      <c r="B77" s="78"/>
      <c r="C77" s="79"/>
      <c r="D77" s="80"/>
      <c r="E77" s="73"/>
      <c r="F77" s="73"/>
      <c r="G77" s="73"/>
      <c r="H77" s="73"/>
      <c r="I77" s="39"/>
      <c r="J77" s="74"/>
      <c r="K77" s="29">
        <f>SUM(E77:J77)</f>
        <v>0</v>
      </c>
    </row>
    <row r="78" spans="1:11" ht="34.5" customHeight="1" thickTop="1" thickBot="1" x14ac:dyDescent="0.4">
      <c r="A78" s="110" t="str">
        <f>CONCATENATE("Total annuel ",A76)</f>
        <v>Total annuel Bobigny</v>
      </c>
      <c r="B78" s="111"/>
      <c r="C78" s="11">
        <f t="shared" ref="C78:J78" si="17">SUM(C77:C77)</f>
        <v>0</v>
      </c>
      <c r="D78" s="38">
        <f t="shared" si="17"/>
        <v>0</v>
      </c>
      <c r="E78" s="12">
        <f t="shared" si="17"/>
        <v>0</v>
      </c>
      <c r="F78" s="12">
        <f t="shared" si="17"/>
        <v>0</v>
      </c>
      <c r="G78" s="12">
        <f t="shared" si="17"/>
        <v>0</v>
      </c>
      <c r="H78" s="12">
        <f t="shared" si="17"/>
        <v>0</v>
      </c>
      <c r="I78" s="12">
        <f t="shared" si="17"/>
        <v>0</v>
      </c>
      <c r="J78" s="23">
        <f t="shared" si="17"/>
        <v>0</v>
      </c>
      <c r="K78" s="13">
        <f>IF(SUM(K77)&lt;&gt;SUM(E78:J78),"Erreur",SUM(E78:J78,K77)/2)</f>
        <v>0</v>
      </c>
    </row>
    <row r="79" spans="1:11" ht="30" customHeight="1" x14ac:dyDescent="0.35">
      <c r="A79" s="112" t="s">
        <v>12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4"/>
    </row>
    <row r="80" spans="1:11" ht="43.5" customHeight="1" x14ac:dyDescent="0.35">
      <c r="A80" s="34" t="s">
        <v>36</v>
      </c>
      <c r="B80" s="78"/>
      <c r="C80" s="79"/>
      <c r="D80" s="80"/>
      <c r="E80" s="73"/>
      <c r="F80" s="73"/>
      <c r="G80" s="73"/>
      <c r="H80" s="73"/>
      <c r="I80" s="39"/>
      <c r="J80" s="74"/>
      <c r="K80" s="29">
        <f>SUM(E80:J80)</f>
        <v>0</v>
      </c>
    </row>
    <row r="81" spans="1:11" ht="43.5" customHeight="1" thickBot="1" x14ac:dyDescent="0.4">
      <c r="A81" s="34" t="s">
        <v>63</v>
      </c>
      <c r="B81" s="42"/>
      <c r="C81" s="9"/>
      <c r="D81" s="36"/>
      <c r="E81" s="39"/>
      <c r="F81" s="39"/>
      <c r="G81" s="39"/>
      <c r="H81" s="39"/>
      <c r="I81" s="73"/>
      <c r="J81" s="74"/>
      <c r="K81" s="29">
        <f>SUM(E81:J81)</f>
        <v>0</v>
      </c>
    </row>
    <row r="82" spans="1:11" ht="34.5" customHeight="1" thickTop="1" thickBot="1" x14ac:dyDescent="0.4">
      <c r="A82" s="110" t="str">
        <f>CONCATENATE("Total annuel ",A79)</f>
        <v>Total annuel Cergy</v>
      </c>
      <c r="B82" s="111"/>
      <c r="C82" s="11">
        <f>SUM(C80:C81)</f>
        <v>0</v>
      </c>
      <c r="D82" s="38">
        <f>SUM(D80:D81)</f>
        <v>0</v>
      </c>
      <c r="E82" s="12">
        <f t="shared" ref="E82:I82" si="18">SUM(E80:E81)</f>
        <v>0</v>
      </c>
      <c r="F82" s="12">
        <f t="shared" si="18"/>
        <v>0</v>
      </c>
      <c r="G82" s="12">
        <f t="shared" si="18"/>
        <v>0</v>
      </c>
      <c r="H82" s="12">
        <f t="shared" si="18"/>
        <v>0</v>
      </c>
      <c r="I82" s="12">
        <f t="shared" si="18"/>
        <v>0</v>
      </c>
      <c r="J82" s="23">
        <f>SUM(J80:J81)</f>
        <v>0</v>
      </c>
      <c r="K82" s="13">
        <f>IF(SUM(K80:K81)&lt;&gt;SUM(E82:J82),"Erreur",SUM(E82:J82,K80:K81)/2)</f>
        <v>0</v>
      </c>
    </row>
    <row r="83" spans="1:11" ht="30" customHeight="1" x14ac:dyDescent="0.35">
      <c r="A83" s="112" t="s">
        <v>13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4"/>
    </row>
    <row r="84" spans="1:11" ht="43.5" customHeight="1" thickBot="1" x14ac:dyDescent="0.4">
      <c r="A84" s="34" t="s">
        <v>36</v>
      </c>
      <c r="B84" s="78"/>
      <c r="C84" s="79"/>
      <c r="D84" s="80"/>
      <c r="E84" s="73"/>
      <c r="F84" s="73"/>
      <c r="G84" s="73"/>
      <c r="H84" s="73"/>
      <c r="I84" s="39"/>
      <c r="J84" s="74"/>
      <c r="K84" s="29">
        <f>SUM(E84:J84)</f>
        <v>0</v>
      </c>
    </row>
    <row r="85" spans="1:11" ht="34.5" customHeight="1" thickTop="1" thickBot="1" x14ac:dyDescent="0.4">
      <c r="A85" s="110" t="str">
        <f>CONCATENATE("Total annuel ",A83)</f>
        <v>Total annuel Melun</v>
      </c>
      <c r="B85" s="111"/>
      <c r="C85" s="11">
        <f t="shared" ref="C85:J85" si="19">SUM(C84:C84)</f>
        <v>0</v>
      </c>
      <c r="D85" s="38">
        <f t="shared" si="19"/>
        <v>0</v>
      </c>
      <c r="E85" s="12">
        <f t="shared" si="19"/>
        <v>0</v>
      </c>
      <c r="F85" s="12">
        <f t="shared" si="19"/>
        <v>0</v>
      </c>
      <c r="G85" s="12">
        <f t="shared" si="19"/>
        <v>0</v>
      </c>
      <c r="H85" s="12">
        <f t="shared" si="19"/>
        <v>0</v>
      </c>
      <c r="I85" s="12">
        <f t="shared" si="19"/>
        <v>0</v>
      </c>
      <c r="J85" s="23">
        <f t="shared" si="19"/>
        <v>0</v>
      </c>
      <c r="K85" s="13">
        <f>IF(SUM(K84)&lt;&gt;SUM(E85:J85),"Erreur",SUM(E85:J85,K84)/2)</f>
        <v>0</v>
      </c>
    </row>
    <row r="86" spans="1:11" ht="30" customHeight="1" x14ac:dyDescent="0.35">
      <c r="A86" s="112" t="s">
        <v>14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4"/>
    </row>
    <row r="87" spans="1:11" ht="43.5" customHeight="1" x14ac:dyDescent="0.35">
      <c r="A87" s="34" t="s">
        <v>36</v>
      </c>
      <c r="B87" s="78"/>
      <c r="C87" s="79"/>
      <c r="D87" s="80"/>
      <c r="E87" s="73"/>
      <c r="F87" s="73"/>
      <c r="G87" s="73"/>
      <c r="H87" s="73"/>
      <c r="I87" s="39"/>
      <c r="J87" s="74"/>
      <c r="K87" s="29">
        <f>SUM(E87:J87)</f>
        <v>0</v>
      </c>
    </row>
    <row r="88" spans="1:11" ht="43.5" customHeight="1" thickBot="1" x14ac:dyDescent="0.4">
      <c r="A88" s="34" t="s">
        <v>63</v>
      </c>
      <c r="B88" s="42"/>
      <c r="C88" s="9"/>
      <c r="D88" s="36"/>
      <c r="E88" s="39"/>
      <c r="F88" s="39"/>
      <c r="G88" s="39"/>
      <c r="H88" s="39"/>
      <c r="I88" s="73"/>
      <c r="J88" s="74"/>
      <c r="K88" s="29">
        <f>SUM(E88:J88)</f>
        <v>0</v>
      </c>
    </row>
    <row r="89" spans="1:11" ht="34.5" customHeight="1" thickTop="1" thickBot="1" x14ac:dyDescent="0.4">
      <c r="A89" s="110" t="str">
        <f>CONCATENATE("Total annuel ",A86)</f>
        <v>Total annuel Versailles</v>
      </c>
      <c r="B89" s="111"/>
      <c r="C89" s="11">
        <f>SUM(C87:C88)</f>
        <v>0</v>
      </c>
      <c r="D89" s="38">
        <f t="shared" ref="D89:J89" si="20">SUM(D87:D88)</f>
        <v>0</v>
      </c>
      <c r="E89" s="12">
        <f t="shared" si="20"/>
        <v>0</v>
      </c>
      <c r="F89" s="12">
        <f t="shared" si="20"/>
        <v>0</v>
      </c>
      <c r="G89" s="12">
        <f t="shared" si="20"/>
        <v>0</v>
      </c>
      <c r="H89" s="12">
        <f t="shared" si="20"/>
        <v>0</v>
      </c>
      <c r="I89" s="12">
        <f t="shared" si="20"/>
        <v>0</v>
      </c>
      <c r="J89" s="23">
        <f t="shared" si="20"/>
        <v>0</v>
      </c>
      <c r="K89" s="13">
        <f>IF(SUM(K87:K88)&lt;&gt;SUM(E89:J89),"Erreur",SUM(E89:J89,K87:K88)/2)</f>
        <v>0</v>
      </c>
    </row>
    <row r="90" spans="1:11" ht="30" customHeight="1" x14ac:dyDescent="0.35">
      <c r="A90" s="112" t="s">
        <v>15</v>
      </c>
      <c r="B90" s="113"/>
      <c r="C90" s="113"/>
      <c r="D90" s="113"/>
      <c r="E90" s="113"/>
      <c r="F90" s="113"/>
      <c r="G90" s="113"/>
      <c r="H90" s="113"/>
      <c r="I90" s="113"/>
      <c r="J90" s="113"/>
      <c r="K90" s="114"/>
    </row>
    <row r="91" spans="1:11" ht="43.5" customHeight="1" x14ac:dyDescent="0.35">
      <c r="A91" s="34" t="s">
        <v>36</v>
      </c>
      <c r="B91" s="78"/>
      <c r="C91" s="79"/>
      <c r="D91" s="80"/>
      <c r="E91" s="73"/>
      <c r="F91" s="73"/>
      <c r="G91" s="73"/>
      <c r="H91" s="73"/>
      <c r="I91" s="39"/>
      <c r="J91" s="74"/>
      <c r="K91" s="29">
        <f t="shared" ref="K91:K96" si="21">SUM(E91:J91)</f>
        <v>0</v>
      </c>
    </row>
    <row r="92" spans="1:11" ht="43.5" customHeight="1" x14ac:dyDescent="0.35">
      <c r="A92" s="34" t="s">
        <v>37</v>
      </c>
      <c r="B92" s="78"/>
      <c r="C92" s="79"/>
      <c r="D92" s="80"/>
      <c r="E92" s="73"/>
      <c r="F92" s="73"/>
      <c r="G92" s="73"/>
      <c r="H92" s="73"/>
      <c r="I92" s="39"/>
      <c r="J92" s="74"/>
      <c r="K92" s="29">
        <f t="shared" si="21"/>
        <v>0</v>
      </c>
    </row>
    <row r="93" spans="1:11" ht="43.5" customHeight="1" x14ac:dyDescent="0.35">
      <c r="A93" s="34" t="s">
        <v>38</v>
      </c>
      <c r="B93" s="78"/>
      <c r="C93" s="79"/>
      <c r="D93" s="80"/>
      <c r="E93" s="73"/>
      <c r="F93" s="73"/>
      <c r="G93" s="73"/>
      <c r="H93" s="73"/>
      <c r="I93" s="39"/>
      <c r="J93" s="74"/>
      <c r="K93" s="29">
        <f t="shared" si="21"/>
        <v>0</v>
      </c>
    </row>
    <row r="94" spans="1:11" ht="43.5" customHeight="1" x14ac:dyDescent="0.35">
      <c r="A94" s="34" t="s">
        <v>39</v>
      </c>
      <c r="B94" s="78"/>
      <c r="C94" s="79"/>
      <c r="D94" s="80"/>
      <c r="E94" s="73"/>
      <c r="F94" s="73"/>
      <c r="G94" s="73"/>
      <c r="H94" s="73"/>
      <c r="I94" s="39"/>
      <c r="J94" s="74"/>
      <c r="K94" s="29">
        <f t="shared" si="21"/>
        <v>0</v>
      </c>
    </row>
    <row r="95" spans="1:11" ht="43.5" customHeight="1" x14ac:dyDescent="0.35">
      <c r="A95" s="34" t="s">
        <v>40</v>
      </c>
      <c r="B95" s="78"/>
      <c r="C95" s="79"/>
      <c r="D95" s="80"/>
      <c r="E95" s="73"/>
      <c r="F95" s="73"/>
      <c r="G95" s="73"/>
      <c r="H95" s="73"/>
      <c r="I95" s="39"/>
      <c r="J95" s="74"/>
      <c r="K95" s="29">
        <f t="shared" si="21"/>
        <v>0</v>
      </c>
    </row>
    <row r="96" spans="1:11" ht="43.5" customHeight="1" thickBot="1" x14ac:dyDescent="0.4">
      <c r="A96" s="34" t="s">
        <v>63</v>
      </c>
      <c r="B96" s="42"/>
      <c r="C96" s="9"/>
      <c r="D96" s="36"/>
      <c r="E96" s="39"/>
      <c r="F96" s="39"/>
      <c r="G96" s="39"/>
      <c r="H96" s="39"/>
      <c r="I96" s="73"/>
      <c r="J96" s="74"/>
      <c r="K96" s="29">
        <f t="shared" si="21"/>
        <v>0</v>
      </c>
    </row>
    <row r="97" spans="1:11" ht="34.5" customHeight="1" thickTop="1" thickBot="1" x14ac:dyDescent="0.4">
      <c r="A97" s="110" t="str">
        <f>CONCATENATE("Total annuel ",A90)</f>
        <v>Total annuel Lille</v>
      </c>
      <c r="B97" s="111"/>
      <c r="C97" s="11">
        <f>SUM(C91:C96)</f>
        <v>0</v>
      </c>
      <c r="D97" s="38">
        <f>SUM(D91:D96)</f>
        <v>0</v>
      </c>
      <c r="E97" s="12">
        <f>SUM(E91:E96)</f>
        <v>0</v>
      </c>
      <c r="F97" s="12">
        <f t="shared" ref="F97:J97" si="22">SUM(F91:F96)</f>
        <v>0</v>
      </c>
      <c r="G97" s="12">
        <f t="shared" si="22"/>
        <v>0</v>
      </c>
      <c r="H97" s="12">
        <f t="shared" si="22"/>
        <v>0</v>
      </c>
      <c r="I97" s="12">
        <f t="shared" si="22"/>
        <v>0</v>
      </c>
      <c r="J97" s="23">
        <f t="shared" si="22"/>
        <v>0</v>
      </c>
      <c r="K97" s="13">
        <f>IF(SUM(K91:K96)&lt;&gt;SUM(E97:J97),"Erreur",SUM(E97:J97,K91:K96)/2)</f>
        <v>0</v>
      </c>
    </row>
    <row r="98" spans="1:11" ht="30" customHeight="1" x14ac:dyDescent="0.35">
      <c r="A98" s="112" t="s">
        <v>16</v>
      </c>
      <c r="B98" s="113"/>
      <c r="C98" s="113"/>
      <c r="D98" s="113"/>
      <c r="E98" s="113"/>
      <c r="F98" s="113"/>
      <c r="G98" s="113"/>
      <c r="H98" s="113"/>
      <c r="I98" s="113"/>
      <c r="J98" s="113"/>
      <c r="K98" s="114"/>
    </row>
    <row r="99" spans="1:11" ht="43.5" customHeight="1" x14ac:dyDescent="0.35">
      <c r="A99" s="34" t="s">
        <v>36</v>
      </c>
      <c r="B99" s="78"/>
      <c r="C99" s="79"/>
      <c r="D99" s="80"/>
      <c r="E99" s="73"/>
      <c r="F99" s="73"/>
      <c r="G99" s="73"/>
      <c r="H99" s="73"/>
      <c r="I99" s="39"/>
      <c r="J99" s="74"/>
      <c r="K99" s="29">
        <f>SUM(E99:J99)</f>
        <v>0</v>
      </c>
    </row>
    <row r="100" spans="1:11" ht="43.5" customHeight="1" x14ac:dyDescent="0.35">
      <c r="A100" s="34" t="s">
        <v>37</v>
      </c>
      <c r="B100" s="78"/>
      <c r="C100" s="79"/>
      <c r="D100" s="80"/>
      <c r="E100" s="73"/>
      <c r="F100" s="73"/>
      <c r="G100" s="73"/>
      <c r="H100" s="73"/>
      <c r="I100" s="39"/>
      <c r="J100" s="74"/>
      <c r="K100" s="29">
        <f t="shared" ref="K100" si="23">SUM(E100:J100)</f>
        <v>0</v>
      </c>
    </row>
    <row r="101" spans="1:11" ht="43.5" customHeight="1" x14ac:dyDescent="0.35">
      <c r="A101" s="34" t="s">
        <v>38</v>
      </c>
      <c r="B101" s="78"/>
      <c r="C101" s="79"/>
      <c r="D101" s="80"/>
      <c r="E101" s="73"/>
      <c r="F101" s="73"/>
      <c r="G101" s="73"/>
      <c r="H101" s="73"/>
      <c r="I101" s="39"/>
      <c r="J101" s="74"/>
      <c r="K101" s="29">
        <f t="shared" ref="K101:K103" si="24">SUM(E101:J101)</f>
        <v>0</v>
      </c>
    </row>
    <row r="102" spans="1:11" ht="43.5" customHeight="1" x14ac:dyDescent="0.35">
      <c r="A102" s="34" t="s">
        <v>39</v>
      </c>
      <c r="B102" s="78"/>
      <c r="C102" s="79"/>
      <c r="D102" s="80"/>
      <c r="E102" s="73"/>
      <c r="F102" s="73"/>
      <c r="G102" s="73"/>
      <c r="H102" s="73"/>
      <c r="I102" s="39"/>
      <c r="J102" s="74"/>
      <c r="K102" s="29">
        <f t="shared" ref="K102" si="25">SUM(E102:J102)</f>
        <v>0</v>
      </c>
    </row>
    <row r="103" spans="1:11" ht="43.5" customHeight="1" x14ac:dyDescent="0.35">
      <c r="A103" s="34" t="s">
        <v>40</v>
      </c>
      <c r="B103" s="78"/>
      <c r="C103" s="79"/>
      <c r="D103" s="80"/>
      <c r="E103" s="73"/>
      <c r="F103" s="73"/>
      <c r="G103" s="73"/>
      <c r="H103" s="73"/>
      <c r="I103" s="39"/>
      <c r="J103" s="74"/>
      <c r="K103" s="29">
        <f t="shared" si="24"/>
        <v>0</v>
      </c>
    </row>
    <row r="104" spans="1:11" ht="43.5" customHeight="1" thickBot="1" x14ac:dyDescent="0.4">
      <c r="A104" s="34" t="s">
        <v>63</v>
      </c>
      <c r="B104" s="42"/>
      <c r="C104" s="9"/>
      <c r="D104" s="36"/>
      <c r="E104" s="39"/>
      <c r="F104" s="39"/>
      <c r="G104" s="39"/>
      <c r="H104" s="39"/>
      <c r="I104" s="73"/>
      <c r="J104" s="74"/>
      <c r="K104" s="29">
        <f>SUM(E104:J104)</f>
        <v>0</v>
      </c>
    </row>
    <row r="105" spans="1:11" ht="34.5" customHeight="1" thickTop="1" thickBot="1" x14ac:dyDescent="0.4">
      <c r="A105" s="110" t="str">
        <f>CONCATENATE("Total annuel ",A98)</f>
        <v>Total annuel Lomme</v>
      </c>
      <c r="B105" s="111"/>
      <c r="C105" s="11">
        <f>SUM(C99:C104)</f>
        <v>0</v>
      </c>
      <c r="D105" s="38">
        <f>SUM(D99:D104)</f>
        <v>0</v>
      </c>
      <c r="E105" s="12">
        <f>SUM(E99:E104)</f>
        <v>0</v>
      </c>
      <c r="F105" s="12">
        <f t="shared" ref="F105:J105" si="26">SUM(F99:F104)</f>
        <v>0</v>
      </c>
      <c r="G105" s="12">
        <f t="shared" si="26"/>
        <v>0</v>
      </c>
      <c r="H105" s="12">
        <f t="shared" si="26"/>
        <v>0</v>
      </c>
      <c r="I105" s="12">
        <f t="shared" si="26"/>
        <v>0</v>
      </c>
      <c r="J105" s="23">
        <f t="shared" si="26"/>
        <v>0</v>
      </c>
      <c r="K105" s="13">
        <f>IF(SUM(K99:K104)&lt;&gt;SUM(E105:J105),"Erreur",SUM(E105:J105,K99:K104)/2)</f>
        <v>0</v>
      </c>
    </row>
    <row r="106" spans="1:11" ht="13.5" thickBot="1" x14ac:dyDescent="0.4"/>
    <row r="107" spans="1:11" ht="34.5" customHeight="1" thickTop="1" thickBot="1" x14ac:dyDescent="0.4">
      <c r="A107" s="115" t="s">
        <v>57</v>
      </c>
      <c r="B107" s="116"/>
      <c r="C107" s="11">
        <f t="shared" ref="C107:H107" si="27">SUM(C25,C38,C51,C64,C67,C75,C78,C82,C85,C89,C97,C105)</f>
        <v>0</v>
      </c>
      <c r="D107" s="38">
        <f t="shared" si="27"/>
        <v>0</v>
      </c>
      <c r="E107" s="12">
        <f t="shared" si="27"/>
        <v>0</v>
      </c>
      <c r="F107" s="12">
        <f t="shared" si="27"/>
        <v>0</v>
      </c>
      <c r="G107" s="12">
        <f t="shared" si="27"/>
        <v>0</v>
      </c>
      <c r="H107" s="12">
        <f t="shared" si="27"/>
        <v>0</v>
      </c>
      <c r="I107" s="12">
        <f t="shared" ref="I107" si="28">SUM(I25,I38,I51,I64,I67,I75,I78,I82,I85,I89,I97,I105)</f>
        <v>0</v>
      </c>
      <c r="J107" s="23">
        <f>SUM(J25,J38,J51,J64,J67,J75,J78,J82,J85,J89,J97,J105)</f>
        <v>0</v>
      </c>
      <c r="K107" s="13">
        <f>IF(SUM(K25,K38,K51,K64,K67,K75,K78,K82,K85,K89,K97,K105)&lt;&gt;SUM(E107:J107),"Erreur",SUM(E107:J107,K25,K38,K51,K64,K67,K75,K78,K82,K85,K89,K97,K105)/2)</f>
        <v>0</v>
      </c>
    </row>
    <row r="109" spans="1:11" x14ac:dyDescent="0.35">
      <c r="A109" s="93" t="s">
        <v>26</v>
      </c>
      <c r="B109" s="93"/>
      <c r="C109" s="93"/>
      <c r="D109" s="93"/>
      <c r="E109" s="93"/>
      <c r="F109" s="93"/>
      <c r="G109" s="93"/>
      <c r="H109" s="93"/>
      <c r="I109" s="93"/>
      <c r="J109" s="93"/>
      <c r="K109" s="93"/>
    </row>
  </sheetData>
  <sheetProtection algorithmName="SHA-512" hashValue="BrhZKbmaDoz7bWSytWugK7Hc6ucyI89t3OecdqGFZKLXqZVkha6DKQVQgmxQtG627/ZBP3lmbIC2Asej63GeEQ==" saltValue="N0zmS1WI7yLp0jL326idgw==" spinCount="100000" sheet="1" objects="1" scenarios="1" selectLockedCells="1"/>
  <mergeCells count="29">
    <mergeCell ref="C2:K5"/>
    <mergeCell ref="A8:B8"/>
    <mergeCell ref="C8:K8"/>
    <mergeCell ref="A12:K12"/>
    <mergeCell ref="A25:B25"/>
    <mergeCell ref="A26:K26"/>
    <mergeCell ref="A38:B38"/>
    <mergeCell ref="A65:K65"/>
    <mergeCell ref="A67:B67"/>
    <mergeCell ref="A68:K68"/>
    <mergeCell ref="A109:K109"/>
    <mergeCell ref="A107:B107"/>
    <mergeCell ref="A105:B105"/>
    <mergeCell ref="A90:K90"/>
    <mergeCell ref="A78:B78"/>
    <mergeCell ref="A79:K79"/>
    <mergeCell ref="A82:B82"/>
    <mergeCell ref="A83:K83"/>
    <mergeCell ref="A85:B85"/>
    <mergeCell ref="A97:B97"/>
    <mergeCell ref="A98:K98"/>
    <mergeCell ref="A86:K86"/>
    <mergeCell ref="A89:B89"/>
    <mergeCell ref="A76:K76"/>
    <mergeCell ref="A75:B75"/>
    <mergeCell ref="A39:K39"/>
    <mergeCell ref="A51:B51"/>
    <mergeCell ref="A52:K52"/>
    <mergeCell ref="A64:B64"/>
  </mergeCells>
  <phoneticPr fontId="10" type="noConversion"/>
  <conditionalFormatting sqref="B13:H23 J13:J24 I24 B27:H36 J27:J37 I37 B40:H49 J40:J50 I50 B53:H62 J53:J62 I63:J63 B66:H66 J66 B69:H73 J69:J74 I74 B77:H77 J77 B80:H80 J80 I81:J81 B84:H84 J84 B87:H87 J87:J88 I88 B91:H95 J91:J95 I96:J96 B99:H103 J99:J104 I104">
    <cfRule type="cellIs" dxfId="67" priority="1" operator="notEqual">
      <formula>0</formula>
    </cfRule>
  </conditionalFormatting>
  <conditionalFormatting sqref="C8:K8">
    <cfRule type="cellIs" dxfId="66" priority="17" operator="notEqual">
      <formula>"Complétion Automatique"</formula>
    </cfRule>
  </conditionalFormatting>
  <conditionalFormatting sqref="K25">
    <cfRule type="cellIs" dxfId="65" priority="16" operator="equal">
      <formula>"Erreur"</formula>
    </cfRule>
  </conditionalFormatting>
  <conditionalFormatting sqref="K38">
    <cfRule type="cellIs" dxfId="64" priority="15" operator="equal">
      <formula>"Erreur"</formula>
    </cfRule>
  </conditionalFormatting>
  <conditionalFormatting sqref="K51">
    <cfRule type="cellIs" dxfId="63" priority="13" operator="equal">
      <formula>"Erreur"</formula>
    </cfRule>
  </conditionalFormatting>
  <conditionalFormatting sqref="K64">
    <cfRule type="cellIs" dxfId="62" priority="12" operator="equal">
      <formula>"Erreur"</formula>
    </cfRule>
  </conditionalFormatting>
  <conditionalFormatting sqref="K67">
    <cfRule type="cellIs" dxfId="61" priority="14" operator="equal">
      <formula>"Erreur"</formula>
    </cfRule>
  </conditionalFormatting>
  <conditionalFormatting sqref="K75">
    <cfRule type="cellIs" dxfId="60" priority="11" operator="equal">
      <formula>"Erreur"</formula>
    </cfRule>
  </conditionalFormatting>
  <conditionalFormatting sqref="K78">
    <cfRule type="cellIs" dxfId="59" priority="10" operator="equal">
      <formula>"Erreur"</formula>
    </cfRule>
  </conditionalFormatting>
  <conditionalFormatting sqref="K82">
    <cfRule type="cellIs" dxfId="58" priority="9" operator="equal">
      <formula>"Erreur"</formula>
    </cfRule>
  </conditionalFormatting>
  <conditionalFormatting sqref="K85">
    <cfRule type="cellIs" dxfId="57" priority="8" operator="equal">
      <formula>"Erreur"</formula>
    </cfRule>
  </conditionalFormatting>
  <conditionalFormatting sqref="K89">
    <cfRule type="cellIs" dxfId="56" priority="7" operator="equal">
      <formula>"Erreur"</formula>
    </cfRule>
  </conditionalFormatting>
  <conditionalFormatting sqref="K97">
    <cfRule type="cellIs" dxfId="55" priority="6" operator="equal">
      <formula>"Erreur"</formula>
    </cfRule>
  </conditionalFormatting>
  <conditionalFormatting sqref="K105">
    <cfRule type="cellIs" dxfId="54" priority="5" operator="equal">
      <formula>"Erreur"</formula>
    </cfRule>
  </conditionalFormatting>
  <conditionalFormatting sqref="K107">
    <cfRule type="cellIs" dxfId="53" priority="4" operator="equal">
      <formula>"Erreur"</formula>
    </cfRule>
  </conditionalFormatting>
  <pageMargins left="0.11811023622047245" right="0.11811023622047245" top="0.74803149606299213" bottom="0.74803149606299213" header="0.31496062992125984" footer="0.31496062992125984"/>
  <pageSetup paperSize="9" scale="67" fitToHeight="0" orientation="portrait" horizontalDpi="0" verticalDpi="0" r:id="rId1"/>
  <headerFooter>
    <oddFooter>Page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84028-4FB8-463C-A11A-EB91871DF3E6}">
  <sheetPr>
    <pageSetUpPr fitToPage="1"/>
  </sheetPr>
  <dimension ref="A1:J84"/>
  <sheetViews>
    <sheetView workbookViewId="0">
      <selection activeCell="B13" sqref="B13"/>
    </sheetView>
  </sheetViews>
  <sheetFormatPr baseColWidth="10" defaultColWidth="11.453125" defaultRowHeight="13" x14ac:dyDescent="0.35"/>
  <cols>
    <col min="1" max="1" width="17.1796875" style="2" customWidth="1"/>
    <col min="2" max="2" width="10" style="2" customWidth="1"/>
    <col min="3" max="3" width="8" style="2" customWidth="1"/>
    <col min="4" max="10" width="14.453125" style="2" customWidth="1"/>
    <col min="11" max="16384" width="11.453125" style="2"/>
  </cols>
  <sheetData>
    <row r="1" spans="1:10" ht="13.5" thickBot="1" x14ac:dyDescent="0.4"/>
    <row r="2" spans="1:10" x14ac:dyDescent="0.35">
      <c r="C2" s="94" t="s">
        <v>58</v>
      </c>
      <c r="D2" s="95"/>
      <c r="E2" s="95"/>
      <c r="F2" s="95"/>
      <c r="G2" s="95"/>
      <c r="H2" s="95"/>
      <c r="I2" s="95"/>
      <c r="J2" s="96"/>
    </row>
    <row r="3" spans="1:10" x14ac:dyDescent="0.35">
      <c r="C3" s="97"/>
      <c r="D3" s="98"/>
      <c r="E3" s="98"/>
      <c r="F3" s="98"/>
      <c r="G3" s="98"/>
      <c r="H3" s="98"/>
      <c r="I3" s="98"/>
      <c r="J3" s="99"/>
    </row>
    <row r="4" spans="1:10" x14ac:dyDescent="0.35">
      <c r="C4" s="97"/>
      <c r="D4" s="98"/>
      <c r="E4" s="98"/>
      <c r="F4" s="98"/>
      <c r="G4" s="98"/>
      <c r="H4" s="98"/>
      <c r="I4" s="98"/>
      <c r="J4" s="99"/>
    </row>
    <row r="5" spans="1:10" ht="13.5" thickBot="1" x14ac:dyDescent="0.4">
      <c r="C5" s="100"/>
      <c r="D5" s="101"/>
      <c r="E5" s="101"/>
      <c r="F5" s="101"/>
      <c r="G5" s="101"/>
      <c r="H5" s="101"/>
      <c r="I5" s="101"/>
      <c r="J5" s="102"/>
    </row>
    <row r="7" spans="1:10" ht="13.5" thickBot="1" x14ac:dyDescent="0.4"/>
    <row r="8" spans="1:10" s="8" customFormat="1" ht="30" customHeight="1" thickBot="1" x14ac:dyDescent="0.4">
      <c r="A8" s="103" t="s">
        <v>2</v>
      </c>
      <c r="B8" s="104"/>
      <c r="C8" s="106" t="str">
        <f>IF('Page de Garde'!$D$22="À compléter","Complétion Automatique",'Page de Garde'!$D$22)</f>
        <v>Complétion Automatique</v>
      </c>
      <c r="D8" s="106"/>
      <c r="E8" s="106"/>
      <c r="F8" s="106"/>
      <c r="G8" s="106"/>
      <c r="H8" s="106"/>
      <c r="I8" s="106"/>
      <c r="J8" s="107"/>
    </row>
    <row r="10" spans="1:10" ht="13.5" thickBot="1" x14ac:dyDescent="0.4"/>
    <row r="11" spans="1:10" s="17" customFormat="1" ht="94.5" customHeight="1" thickBot="1" x14ac:dyDescent="0.4">
      <c r="A11" s="31" t="s">
        <v>22</v>
      </c>
      <c r="B11" s="32" t="s">
        <v>28</v>
      </c>
      <c r="C11" s="33" t="s">
        <v>60</v>
      </c>
      <c r="D11" s="33" t="s">
        <v>61</v>
      </c>
      <c r="E11" s="25" t="s">
        <v>17</v>
      </c>
      <c r="F11" s="25" t="s">
        <v>18</v>
      </c>
      <c r="G11" s="25" t="s">
        <v>35</v>
      </c>
      <c r="H11" s="25" t="s">
        <v>27</v>
      </c>
      <c r="I11" s="26" t="s">
        <v>19</v>
      </c>
      <c r="J11" s="18" t="s">
        <v>21</v>
      </c>
    </row>
    <row r="12" spans="1:10" ht="30" customHeight="1" x14ac:dyDescent="0.35">
      <c r="A12" s="112" t="s">
        <v>5</v>
      </c>
      <c r="B12" s="113"/>
      <c r="C12" s="113"/>
      <c r="D12" s="113"/>
      <c r="E12" s="113"/>
      <c r="F12" s="113"/>
      <c r="G12" s="113"/>
      <c r="H12" s="113"/>
      <c r="I12" s="113"/>
      <c r="J12" s="114"/>
    </row>
    <row r="13" spans="1:10" ht="43.5" customHeight="1" x14ac:dyDescent="0.35">
      <c r="A13" s="34" t="s">
        <v>36</v>
      </c>
      <c r="B13" s="78"/>
      <c r="C13" s="79"/>
      <c r="D13" s="80"/>
      <c r="E13" s="73"/>
      <c r="F13" s="73"/>
      <c r="G13" s="73"/>
      <c r="H13" s="73"/>
      <c r="I13" s="74"/>
      <c r="J13" s="29">
        <f t="shared" ref="J13:J17" si="0">SUM(E13:I13)</f>
        <v>0</v>
      </c>
    </row>
    <row r="14" spans="1:10" ht="43.5" customHeight="1" x14ac:dyDescent="0.35">
      <c r="A14" s="34" t="s">
        <v>37</v>
      </c>
      <c r="B14" s="78"/>
      <c r="C14" s="79"/>
      <c r="D14" s="80"/>
      <c r="E14" s="73"/>
      <c r="F14" s="73"/>
      <c r="G14" s="73"/>
      <c r="H14" s="73"/>
      <c r="I14" s="74"/>
      <c r="J14" s="29">
        <f t="shared" si="0"/>
        <v>0</v>
      </c>
    </row>
    <row r="15" spans="1:10" ht="43.5" customHeight="1" x14ac:dyDescent="0.35">
      <c r="A15" s="34" t="s">
        <v>38</v>
      </c>
      <c r="B15" s="78"/>
      <c r="C15" s="79"/>
      <c r="D15" s="80"/>
      <c r="E15" s="73"/>
      <c r="F15" s="73"/>
      <c r="G15" s="73"/>
      <c r="H15" s="73"/>
      <c r="I15" s="74"/>
      <c r="J15" s="29">
        <f t="shared" si="0"/>
        <v>0</v>
      </c>
    </row>
    <row r="16" spans="1:10" ht="43.5" customHeight="1" x14ac:dyDescent="0.35">
      <c r="A16" s="34" t="s">
        <v>39</v>
      </c>
      <c r="B16" s="78"/>
      <c r="C16" s="79"/>
      <c r="D16" s="80"/>
      <c r="E16" s="73"/>
      <c r="F16" s="73"/>
      <c r="G16" s="73"/>
      <c r="H16" s="73"/>
      <c r="I16" s="74"/>
      <c r="J16" s="29">
        <f t="shared" si="0"/>
        <v>0</v>
      </c>
    </row>
    <row r="17" spans="1:10" ht="43.5" customHeight="1" thickBot="1" x14ac:dyDescent="0.4">
      <c r="A17" s="34" t="s">
        <v>40</v>
      </c>
      <c r="B17" s="78"/>
      <c r="C17" s="79"/>
      <c r="D17" s="80"/>
      <c r="E17" s="73"/>
      <c r="F17" s="73"/>
      <c r="G17" s="73"/>
      <c r="H17" s="73"/>
      <c r="I17" s="74"/>
      <c r="J17" s="29">
        <f t="shared" si="0"/>
        <v>0</v>
      </c>
    </row>
    <row r="18" spans="1:10" s="6" customFormat="1" ht="34.5" customHeight="1" thickTop="1" thickBot="1" x14ac:dyDescent="0.4">
      <c r="A18" s="120" t="str">
        <f>CONCATENATE("Total ",A12)</f>
        <v>Total MFTV Siège</v>
      </c>
      <c r="B18" s="121"/>
      <c r="C18" s="11">
        <f t="shared" ref="C18:I18" si="1">SUM(C13:C17)</f>
        <v>0</v>
      </c>
      <c r="D18" s="38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23">
        <f t="shared" si="1"/>
        <v>0</v>
      </c>
      <c r="J18" s="13">
        <f>IF(SUM(J13:J17)&lt;&gt;SUM(E18:I18),"Erreur",SUM(E18:I18,J13:J17)/2)</f>
        <v>0</v>
      </c>
    </row>
    <row r="19" spans="1:10" ht="30" customHeight="1" x14ac:dyDescent="0.35">
      <c r="A19" s="117" t="s">
        <v>6</v>
      </c>
      <c r="B19" s="118"/>
      <c r="C19" s="118"/>
      <c r="D19" s="118"/>
      <c r="E19" s="118"/>
      <c r="F19" s="118"/>
      <c r="G19" s="118"/>
      <c r="H19" s="118"/>
      <c r="I19" s="118"/>
      <c r="J19" s="119"/>
    </row>
    <row r="20" spans="1:10" ht="43.5" customHeight="1" x14ac:dyDescent="0.35">
      <c r="A20" s="34" t="s">
        <v>36</v>
      </c>
      <c r="B20" s="78"/>
      <c r="C20" s="79"/>
      <c r="D20" s="80"/>
      <c r="E20" s="73"/>
      <c r="F20" s="73"/>
      <c r="G20" s="73"/>
      <c r="H20" s="73"/>
      <c r="I20" s="74"/>
      <c r="J20" s="29">
        <f>SUM(E20:I20)</f>
        <v>0</v>
      </c>
    </row>
    <row r="21" spans="1:10" ht="43.5" customHeight="1" x14ac:dyDescent="0.35">
      <c r="A21" s="34" t="s">
        <v>37</v>
      </c>
      <c r="B21" s="78"/>
      <c r="C21" s="79"/>
      <c r="D21" s="80"/>
      <c r="E21" s="73"/>
      <c r="F21" s="73"/>
      <c r="G21" s="73"/>
      <c r="H21" s="73"/>
      <c r="I21" s="74"/>
      <c r="J21" s="29">
        <f t="shared" ref="J21:J24" si="2">SUM(E21:I21)</f>
        <v>0</v>
      </c>
    </row>
    <row r="22" spans="1:10" ht="43.5" customHeight="1" x14ac:dyDescent="0.35">
      <c r="A22" s="34" t="s">
        <v>38</v>
      </c>
      <c r="B22" s="78"/>
      <c r="C22" s="79"/>
      <c r="D22" s="80"/>
      <c r="E22" s="73"/>
      <c r="F22" s="73"/>
      <c r="G22" s="73"/>
      <c r="H22" s="73"/>
      <c r="I22" s="74"/>
      <c r="J22" s="29">
        <f t="shared" si="2"/>
        <v>0</v>
      </c>
    </row>
    <row r="23" spans="1:10" ht="43.5" customHeight="1" x14ac:dyDescent="0.35">
      <c r="A23" s="34" t="s">
        <v>39</v>
      </c>
      <c r="B23" s="78"/>
      <c r="C23" s="79"/>
      <c r="D23" s="80"/>
      <c r="E23" s="73"/>
      <c r="F23" s="73"/>
      <c r="G23" s="73"/>
      <c r="H23" s="73"/>
      <c r="I23" s="74"/>
      <c r="J23" s="29">
        <f t="shared" si="2"/>
        <v>0</v>
      </c>
    </row>
    <row r="24" spans="1:10" ht="43.5" customHeight="1" thickBot="1" x14ac:dyDescent="0.4">
      <c r="A24" s="34" t="s">
        <v>40</v>
      </c>
      <c r="B24" s="78"/>
      <c r="C24" s="79"/>
      <c r="D24" s="80"/>
      <c r="E24" s="73"/>
      <c r="F24" s="73"/>
      <c r="G24" s="73"/>
      <c r="H24" s="73"/>
      <c r="I24" s="74"/>
      <c r="J24" s="29">
        <f t="shared" si="2"/>
        <v>0</v>
      </c>
    </row>
    <row r="25" spans="1:10" s="6" customFormat="1" ht="34.5" customHeight="1" thickTop="1" thickBot="1" x14ac:dyDescent="0.4">
      <c r="A25" s="120" t="str">
        <f>CONCATENATE("Total ",A19)</f>
        <v>Total Valin</v>
      </c>
      <c r="B25" s="121"/>
      <c r="C25" s="11">
        <f t="shared" ref="C25:I25" si="3">SUM(C20:C24)</f>
        <v>0</v>
      </c>
      <c r="D25" s="38">
        <f t="shared" si="3"/>
        <v>0</v>
      </c>
      <c r="E25" s="12">
        <f t="shared" si="3"/>
        <v>0</v>
      </c>
      <c r="F25" s="12">
        <f t="shared" si="3"/>
        <v>0</v>
      </c>
      <c r="G25" s="12">
        <f t="shared" si="3"/>
        <v>0</v>
      </c>
      <c r="H25" s="12">
        <f t="shared" si="3"/>
        <v>0</v>
      </c>
      <c r="I25" s="23">
        <f t="shared" si="3"/>
        <v>0</v>
      </c>
      <c r="J25" s="13">
        <f>IF(SUM(J20:J24)&lt;&gt;SUM(E25:I25),"Erreur",SUM(E25:I25,J20:J24)/2)</f>
        <v>0</v>
      </c>
    </row>
    <row r="26" spans="1:10" ht="30" customHeight="1" x14ac:dyDescent="0.35">
      <c r="A26" s="117" t="s">
        <v>8</v>
      </c>
      <c r="B26" s="118"/>
      <c r="C26" s="118"/>
      <c r="D26" s="118"/>
      <c r="E26" s="118"/>
      <c r="F26" s="118"/>
      <c r="G26" s="118"/>
      <c r="H26" s="118"/>
      <c r="I26" s="118"/>
      <c r="J26" s="119"/>
    </row>
    <row r="27" spans="1:10" ht="43.5" customHeight="1" x14ac:dyDescent="0.35">
      <c r="A27" s="34" t="s">
        <v>36</v>
      </c>
      <c r="B27" s="78"/>
      <c r="C27" s="79"/>
      <c r="D27" s="80"/>
      <c r="E27" s="73"/>
      <c r="F27" s="73"/>
      <c r="G27" s="73"/>
      <c r="H27" s="73"/>
      <c r="I27" s="74"/>
      <c r="J27" s="29">
        <f>SUM(E27:I27)</f>
        <v>0</v>
      </c>
    </row>
    <row r="28" spans="1:10" ht="43.5" customHeight="1" x14ac:dyDescent="0.35">
      <c r="A28" s="34" t="s">
        <v>37</v>
      </c>
      <c r="B28" s="78"/>
      <c r="C28" s="79"/>
      <c r="D28" s="80"/>
      <c r="E28" s="73"/>
      <c r="F28" s="73"/>
      <c r="G28" s="73"/>
      <c r="H28" s="73"/>
      <c r="I28" s="74"/>
      <c r="J28" s="29">
        <f t="shared" ref="J28:J31" si="4">SUM(E28:I28)</f>
        <v>0</v>
      </c>
    </row>
    <row r="29" spans="1:10" ht="43.5" customHeight="1" x14ac:dyDescent="0.35">
      <c r="A29" s="34" t="s">
        <v>38</v>
      </c>
      <c r="B29" s="78"/>
      <c r="C29" s="79"/>
      <c r="D29" s="80"/>
      <c r="E29" s="73"/>
      <c r="F29" s="73"/>
      <c r="G29" s="73"/>
      <c r="H29" s="73"/>
      <c r="I29" s="74"/>
      <c r="J29" s="29">
        <f t="shared" si="4"/>
        <v>0</v>
      </c>
    </row>
    <row r="30" spans="1:10" ht="43.5" customHeight="1" x14ac:dyDescent="0.35">
      <c r="A30" s="34" t="s">
        <v>39</v>
      </c>
      <c r="B30" s="78"/>
      <c r="C30" s="79"/>
      <c r="D30" s="80"/>
      <c r="E30" s="73"/>
      <c r="F30" s="73"/>
      <c r="G30" s="73"/>
      <c r="H30" s="73"/>
      <c r="I30" s="74"/>
      <c r="J30" s="29">
        <f t="shared" si="4"/>
        <v>0</v>
      </c>
    </row>
    <row r="31" spans="1:10" ht="43.5" customHeight="1" thickBot="1" x14ac:dyDescent="0.4">
      <c r="A31" s="34" t="s">
        <v>40</v>
      </c>
      <c r="B31" s="78"/>
      <c r="C31" s="79"/>
      <c r="D31" s="80"/>
      <c r="E31" s="73"/>
      <c r="F31" s="73"/>
      <c r="G31" s="73"/>
      <c r="H31" s="73"/>
      <c r="I31" s="74"/>
      <c r="J31" s="29">
        <f t="shared" si="4"/>
        <v>0</v>
      </c>
    </row>
    <row r="32" spans="1:10" s="6" customFormat="1" ht="34.5" customHeight="1" thickTop="1" thickBot="1" x14ac:dyDescent="0.4">
      <c r="A32" s="120" t="str">
        <f>CONCATENATE("Total ",A26)</f>
        <v>Total Quadrans</v>
      </c>
      <c r="B32" s="121"/>
      <c r="C32" s="11">
        <f t="shared" ref="C32:I32" si="5">SUM(C27:C31)</f>
        <v>0</v>
      </c>
      <c r="D32" s="38">
        <f t="shared" si="5"/>
        <v>0</v>
      </c>
      <c r="E32" s="12">
        <f t="shared" si="5"/>
        <v>0</v>
      </c>
      <c r="F32" s="12">
        <f t="shared" si="5"/>
        <v>0</v>
      </c>
      <c r="G32" s="12">
        <f t="shared" si="5"/>
        <v>0</v>
      </c>
      <c r="H32" s="12">
        <f t="shared" si="5"/>
        <v>0</v>
      </c>
      <c r="I32" s="23">
        <f t="shared" si="5"/>
        <v>0</v>
      </c>
      <c r="J32" s="13">
        <f>IF(SUM(J27:J31)&lt;&gt;SUM(E32:I32),"Erreur",SUM(E32:I32,J27:J31)/2)</f>
        <v>0</v>
      </c>
    </row>
    <row r="33" spans="1:10" ht="30" customHeight="1" x14ac:dyDescent="0.35">
      <c r="A33" s="117" t="s">
        <v>7</v>
      </c>
      <c r="B33" s="118"/>
      <c r="C33" s="118"/>
      <c r="D33" s="118"/>
      <c r="E33" s="118"/>
      <c r="F33" s="118"/>
      <c r="G33" s="118"/>
      <c r="H33" s="118"/>
      <c r="I33" s="118"/>
      <c r="J33" s="119"/>
    </row>
    <row r="34" spans="1:10" ht="43.5" customHeight="1" x14ac:dyDescent="0.35">
      <c r="A34" s="34" t="s">
        <v>36</v>
      </c>
      <c r="B34" s="78"/>
      <c r="C34" s="79"/>
      <c r="D34" s="80"/>
      <c r="E34" s="73"/>
      <c r="F34" s="73"/>
      <c r="G34" s="73"/>
      <c r="H34" s="73"/>
      <c r="I34" s="74"/>
      <c r="J34" s="29">
        <f>SUM(E34:I34)</f>
        <v>0</v>
      </c>
    </row>
    <row r="35" spans="1:10" ht="43.5" customHeight="1" x14ac:dyDescent="0.35">
      <c r="A35" s="34" t="s">
        <v>37</v>
      </c>
      <c r="B35" s="78"/>
      <c r="C35" s="79"/>
      <c r="D35" s="80"/>
      <c r="E35" s="73"/>
      <c r="F35" s="73"/>
      <c r="G35" s="73"/>
      <c r="H35" s="73"/>
      <c r="I35" s="74"/>
      <c r="J35" s="29">
        <f t="shared" ref="J35:J38" si="6">SUM(E35:I35)</f>
        <v>0</v>
      </c>
    </row>
    <row r="36" spans="1:10" ht="43.5" customHeight="1" x14ac:dyDescent="0.35">
      <c r="A36" s="34" t="s">
        <v>38</v>
      </c>
      <c r="B36" s="78"/>
      <c r="C36" s="79"/>
      <c r="D36" s="80"/>
      <c r="E36" s="73"/>
      <c r="F36" s="73"/>
      <c r="G36" s="73"/>
      <c r="H36" s="73"/>
      <c r="I36" s="74"/>
      <c r="J36" s="29">
        <f t="shared" si="6"/>
        <v>0</v>
      </c>
    </row>
    <row r="37" spans="1:10" ht="43.5" customHeight="1" x14ac:dyDescent="0.35">
      <c r="A37" s="34" t="s">
        <v>39</v>
      </c>
      <c r="B37" s="78"/>
      <c r="C37" s="79"/>
      <c r="D37" s="80"/>
      <c r="E37" s="73"/>
      <c r="F37" s="73"/>
      <c r="G37" s="73"/>
      <c r="H37" s="73"/>
      <c r="I37" s="74"/>
      <c r="J37" s="29">
        <f t="shared" si="6"/>
        <v>0</v>
      </c>
    </row>
    <row r="38" spans="1:10" ht="43.5" customHeight="1" thickBot="1" x14ac:dyDescent="0.4">
      <c r="A38" s="34" t="s">
        <v>40</v>
      </c>
      <c r="B38" s="78"/>
      <c r="C38" s="79"/>
      <c r="D38" s="80"/>
      <c r="E38" s="73"/>
      <c r="F38" s="73"/>
      <c r="G38" s="73"/>
      <c r="H38" s="73"/>
      <c r="I38" s="74"/>
      <c r="J38" s="29">
        <f t="shared" si="6"/>
        <v>0</v>
      </c>
    </row>
    <row r="39" spans="1:10" s="6" customFormat="1" ht="34.5" customHeight="1" thickTop="1" thickBot="1" x14ac:dyDescent="0.4">
      <c r="A39" s="120" t="str">
        <f>CONCATENATE("Total ",A33)</f>
        <v>Total Seine Ouest</v>
      </c>
      <c r="B39" s="121"/>
      <c r="C39" s="11">
        <f t="shared" ref="C39:I39" si="7">SUM(C34:C38)</f>
        <v>0</v>
      </c>
      <c r="D39" s="38">
        <f t="shared" si="7"/>
        <v>0</v>
      </c>
      <c r="E39" s="12">
        <f t="shared" si="7"/>
        <v>0</v>
      </c>
      <c r="F39" s="12">
        <f t="shared" si="7"/>
        <v>0</v>
      </c>
      <c r="G39" s="12">
        <f t="shared" si="7"/>
        <v>0</v>
      </c>
      <c r="H39" s="12">
        <f t="shared" si="7"/>
        <v>0</v>
      </c>
      <c r="I39" s="23">
        <f t="shared" si="7"/>
        <v>0</v>
      </c>
      <c r="J39" s="13">
        <f>IF(SUM(J34:J38)&lt;&gt;SUM(E39:I39),"Erreur",SUM(E39:I39,J34:J38)/2)</f>
        <v>0</v>
      </c>
    </row>
    <row r="40" spans="1:10" ht="30" customHeight="1" x14ac:dyDescent="0.35">
      <c r="A40" s="117" t="s">
        <v>9</v>
      </c>
      <c r="B40" s="128"/>
      <c r="C40" s="128"/>
      <c r="D40" s="128"/>
      <c r="E40" s="128"/>
      <c r="F40" s="128"/>
      <c r="G40" s="128"/>
      <c r="H40" s="128"/>
      <c r="I40" s="128"/>
      <c r="J40" s="129"/>
    </row>
    <row r="41" spans="1:10" ht="43.5" customHeight="1" x14ac:dyDescent="0.35">
      <c r="A41" s="34" t="s">
        <v>36</v>
      </c>
      <c r="B41" s="78"/>
      <c r="C41" s="79"/>
      <c r="D41" s="80"/>
      <c r="E41" s="73"/>
      <c r="F41" s="73"/>
      <c r="G41" s="73"/>
      <c r="H41" s="73"/>
      <c r="I41" s="74"/>
      <c r="J41" s="29">
        <f>SUM(E41:I41)</f>
        <v>0</v>
      </c>
    </row>
    <row r="42" spans="1:10" ht="43.5" customHeight="1" thickBot="1" x14ac:dyDescent="0.4">
      <c r="A42" s="34" t="s">
        <v>37</v>
      </c>
      <c r="B42" s="78"/>
      <c r="C42" s="79"/>
      <c r="D42" s="80"/>
      <c r="E42" s="73"/>
      <c r="F42" s="73"/>
      <c r="G42" s="73"/>
      <c r="H42" s="73"/>
      <c r="I42" s="74"/>
      <c r="J42" s="29">
        <f>SUM(E42:I42)</f>
        <v>0</v>
      </c>
    </row>
    <row r="43" spans="1:10" s="6" customFormat="1" ht="45" customHeight="1" thickTop="1" thickBot="1" x14ac:dyDescent="0.4">
      <c r="A43" s="120" t="str">
        <f>CONCATENATE("Total ",A40)</f>
        <v>Total Barjac</v>
      </c>
      <c r="B43" s="121"/>
      <c r="C43" s="11">
        <f>SUM(C41:C42)</f>
        <v>0</v>
      </c>
      <c r="D43" s="38">
        <f>SUM(D41:D42)</f>
        <v>0</v>
      </c>
      <c r="E43" s="12">
        <f>SUM(E41:E42)</f>
        <v>0</v>
      </c>
      <c r="F43" s="12">
        <f t="shared" ref="F43:I43" si="8">SUM(F41:F42)</f>
        <v>0</v>
      </c>
      <c r="G43" s="12">
        <f t="shared" si="8"/>
        <v>0</v>
      </c>
      <c r="H43" s="12">
        <f t="shared" si="8"/>
        <v>0</v>
      </c>
      <c r="I43" s="23">
        <f t="shared" si="8"/>
        <v>0</v>
      </c>
      <c r="J43" s="13">
        <f>IF(SUM(J41:J42)&lt;&gt;SUM(E43:I43),"Erreur",SUM(E43:I43,J41:J42)/2)</f>
        <v>0</v>
      </c>
    </row>
    <row r="44" spans="1:10" ht="30" customHeight="1" x14ac:dyDescent="0.35">
      <c r="A44" s="130" t="s">
        <v>10</v>
      </c>
      <c r="B44" s="131"/>
      <c r="C44" s="131"/>
      <c r="D44" s="131"/>
      <c r="E44" s="131"/>
      <c r="F44" s="131"/>
      <c r="G44" s="131"/>
      <c r="H44" s="131"/>
      <c r="I44" s="131"/>
      <c r="J44" s="132"/>
    </row>
    <row r="45" spans="1:10" ht="43.5" customHeight="1" x14ac:dyDescent="0.35">
      <c r="A45" s="34" t="s">
        <v>36</v>
      </c>
      <c r="B45" s="78"/>
      <c r="C45" s="79"/>
      <c r="D45" s="80"/>
      <c r="E45" s="73"/>
      <c r="F45" s="73"/>
      <c r="G45" s="73"/>
      <c r="H45" s="73"/>
      <c r="I45" s="74"/>
      <c r="J45" s="29">
        <f>SUM(E45:I45)</f>
        <v>0</v>
      </c>
    </row>
    <row r="46" spans="1:10" ht="43.5" customHeight="1" x14ac:dyDescent="0.35">
      <c r="A46" s="34" t="s">
        <v>37</v>
      </c>
      <c r="B46" s="78"/>
      <c r="C46" s="79"/>
      <c r="D46" s="80"/>
      <c r="E46" s="73"/>
      <c r="F46" s="73"/>
      <c r="G46" s="73"/>
      <c r="H46" s="73"/>
      <c r="I46" s="74"/>
      <c r="J46" s="29">
        <f t="shared" ref="J46:J49" si="9">SUM(E46:I46)</f>
        <v>0</v>
      </c>
    </row>
    <row r="47" spans="1:10" ht="43.5" customHeight="1" x14ac:dyDescent="0.35">
      <c r="A47" s="34" t="s">
        <v>38</v>
      </c>
      <c r="B47" s="78"/>
      <c r="C47" s="79"/>
      <c r="D47" s="80"/>
      <c r="E47" s="73"/>
      <c r="F47" s="73"/>
      <c r="G47" s="73"/>
      <c r="H47" s="73"/>
      <c r="I47" s="74"/>
      <c r="J47" s="29">
        <f t="shared" si="9"/>
        <v>0</v>
      </c>
    </row>
    <row r="48" spans="1:10" ht="43.5" customHeight="1" x14ac:dyDescent="0.35">
      <c r="A48" s="34" t="s">
        <v>39</v>
      </c>
      <c r="B48" s="78"/>
      <c r="C48" s="79"/>
      <c r="D48" s="80"/>
      <c r="E48" s="73"/>
      <c r="F48" s="73"/>
      <c r="G48" s="73"/>
      <c r="H48" s="73"/>
      <c r="I48" s="74"/>
      <c r="J48" s="29">
        <f t="shared" si="9"/>
        <v>0</v>
      </c>
    </row>
    <row r="49" spans="1:10" ht="43.5" customHeight="1" thickBot="1" x14ac:dyDescent="0.4">
      <c r="A49" s="34" t="s">
        <v>40</v>
      </c>
      <c r="B49" s="78"/>
      <c r="C49" s="79"/>
      <c r="D49" s="80"/>
      <c r="E49" s="73"/>
      <c r="F49" s="73"/>
      <c r="G49" s="73"/>
      <c r="H49" s="73"/>
      <c r="I49" s="74"/>
      <c r="J49" s="29">
        <f t="shared" si="9"/>
        <v>0</v>
      </c>
    </row>
    <row r="50" spans="1:10" s="6" customFormat="1" ht="45" customHeight="1" thickTop="1" thickBot="1" x14ac:dyDescent="0.4">
      <c r="A50" s="126" t="str">
        <f>CONCATENATE("Total  ",A44)</f>
        <v>Total  Bois d'Arcy</v>
      </c>
      <c r="B50" s="127"/>
      <c r="C50" s="11">
        <f t="shared" ref="C50:I50" si="10">SUM(C45:C49)</f>
        <v>0</v>
      </c>
      <c r="D50" s="38">
        <f t="shared" si="10"/>
        <v>0</v>
      </c>
      <c r="E50" s="12">
        <f t="shared" si="10"/>
        <v>0</v>
      </c>
      <c r="F50" s="12">
        <f t="shared" si="10"/>
        <v>0</v>
      </c>
      <c r="G50" s="12">
        <f t="shared" si="10"/>
        <v>0</v>
      </c>
      <c r="H50" s="12">
        <f t="shared" si="10"/>
        <v>0</v>
      </c>
      <c r="I50" s="23">
        <f t="shared" si="10"/>
        <v>0</v>
      </c>
      <c r="J50" s="13">
        <f>IF(SUM(J45:J49)&lt;&gt;SUM(E50:I50),"Erreur",SUM(E50:I50,J45:J49)/2)</f>
        <v>0</v>
      </c>
    </row>
    <row r="51" spans="1:10" ht="30" customHeight="1" thickTop="1" x14ac:dyDescent="0.35">
      <c r="A51" s="112" t="s">
        <v>11</v>
      </c>
      <c r="B51" s="113"/>
      <c r="C51" s="113"/>
      <c r="D51" s="113"/>
      <c r="E51" s="113"/>
      <c r="F51" s="113"/>
      <c r="G51" s="113"/>
      <c r="H51" s="113"/>
      <c r="I51" s="113"/>
      <c r="J51" s="114"/>
    </row>
    <row r="52" spans="1:10" ht="43.5" customHeight="1" x14ac:dyDescent="0.35">
      <c r="A52" s="34" t="s">
        <v>36</v>
      </c>
      <c r="B52" s="78"/>
      <c r="C52" s="79"/>
      <c r="D52" s="80"/>
      <c r="E52" s="73"/>
      <c r="F52" s="73"/>
      <c r="G52" s="73"/>
      <c r="H52" s="73"/>
      <c r="I52" s="74"/>
      <c r="J52" s="29">
        <f>SUM(E52:I52)</f>
        <v>0</v>
      </c>
    </row>
    <row r="53" spans="1:10" ht="43.5" customHeight="1" thickBot="1" x14ac:dyDescent="0.4">
      <c r="A53" s="34" t="s">
        <v>37</v>
      </c>
      <c r="B53" s="78"/>
      <c r="C53" s="79"/>
      <c r="D53" s="80"/>
      <c r="E53" s="73"/>
      <c r="F53" s="73"/>
      <c r="G53" s="73"/>
      <c r="H53" s="73"/>
      <c r="I53" s="74"/>
      <c r="J53" s="29">
        <f>SUM(E53:I53)</f>
        <v>0</v>
      </c>
    </row>
    <row r="54" spans="1:10" ht="34.5" customHeight="1" thickTop="1" thickBot="1" x14ac:dyDescent="0.4">
      <c r="A54" s="110" t="str">
        <f>CONCATENATE("Total annuel ",A51)</f>
        <v>Total annuel Bobigny</v>
      </c>
      <c r="B54" s="111"/>
      <c r="C54" s="11">
        <f>SUM(C52:C53)</f>
        <v>0</v>
      </c>
      <c r="D54" s="38">
        <f>SUM(D52:D53)</f>
        <v>0</v>
      </c>
      <c r="E54" s="12">
        <f>SUM(E52:E53)</f>
        <v>0</v>
      </c>
      <c r="F54" s="12">
        <f t="shared" ref="F54" si="11">SUM(F52:F53)</f>
        <v>0</v>
      </c>
      <c r="G54" s="12">
        <f t="shared" ref="G54" si="12">SUM(G52:G53)</f>
        <v>0</v>
      </c>
      <c r="H54" s="12">
        <f t="shared" ref="H54" si="13">SUM(H52:H53)</f>
        <v>0</v>
      </c>
      <c r="I54" s="23">
        <f t="shared" ref="I54" si="14">SUM(I52:I53)</f>
        <v>0</v>
      </c>
      <c r="J54" s="13">
        <f>IF(SUM(J52:J53)&lt;&gt;SUM(E54:I54),"Erreur",SUM(E54:I54,J52:J53)/2)</f>
        <v>0</v>
      </c>
    </row>
    <row r="55" spans="1:10" ht="30" customHeight="1" x14ac:dyDescent="0.35">
      <c r="A55" s="112" t="s">
        <v>12</v>
      </c>
      <c r="B55" s="113"/>
      <c r="C55" s="113"/>
      <c r="D55" s="113"/>
      <c r="E55" s="113"/>
      <c r="F55" s="113"/>
      <c r="G55" s="113"/>
      <c r="H55" s="113"/>
      <c r="I55" s="113"/>
      <c r="J55" s="114"/>
    </row>
    <row r="56" spans="1:10" ht="43.5" customHeight="1" x14ac:dyDescent="0.35">
      <c r="A56" s="34" t="s">
        <v>36</v>
      </c>
      <c r="B56" s="78"/>
      <c r="C56" s="79"/>
      <c r="D56" s="80"/>
      <c r="E56" s="73"/>
      <c r="F56" s="73"/>
      <c r="G56" s="73"/>
      <c r="H56" s="73"/>
      <c r="I56" s="74"/>
      <c r="J56" s="29">
        <f>SUM(E56:I56)</f>
        <v>0</v>
      </c>
    </row>
    <row r="57" spans="1:10" ht="43.5" customHeight="1" thickBot="1" x14ac:dyDescent="0.4">
      <c r="A57" s="34" t="s">
        <v>37</v>
      </c>
      <c r="B57" s="78"/>
      <c r="C57" s="79"/>
      <c r="D57" s="80"/>
      <c r="E57" s="73"/>
      <c r="F57" s="73"/>
      <c r="G57" s="73"/>
      <c r="H57" s="73"/>
      <c r="I57" s="74"/>
      <c r="J57" s="29">
        <f>SUM(E57:I57)</f>
        <v>0</v>
      </c>
    </row>
    <row r="58" spans="1:10" ht="34.5" customHeight="1" thickTop="1" thickBot="1" x14ac:dyDescent="0.4">
      <c r="A58" s="110" t="str">
        <f>CONCATENATE("Total annuel ",A55)</f>
        <v>Total annuel Cergy</v>
      </c>
      <c r="B58" s="111"/>
      <c r="C58" s="11">
        <f>SUM(C56:C57)</f>
        <v>0</v>
      </c>
      <c r="D58" s="38">
        <f>SUM(D56:D57)</f>
        <v>0</v>
      </c>
      <c r="E58" s="12">
        <f>SUM(E56:E57)</f>
        <v>0</v>
      </c>
      <c r="F58" s="12">
        <f t="shared" ref="F58" si="15">SUM(F56:F57)</f>
        <v>0</v>
      </c>
      <c r="G58" s="12">
        <f t="shared" ref="G58" si="16">SUM(G56:G57)</f>
        <v>0</v>
      </c>
      <c r="H58" s="12">
        <f t="shared" ref="H58" si="17">SUM(H56:H57)</f>
        <v>0</v>
      </c>
      <c r="I58" s="23">
        <f t="shared" ref="I58" si="18">SUM(I56:I57)</f>
        <v>0</v>
      </c>
      <c r="J58" s="13">
        <f>IF(SUM(J56:J57)&lt;&gt;SUM(E58:I58),"Erreur",SUM(E58:I58,J56:J57)/2)</f>
        <v>0</v>
      </c>
    </row>
    <row r="59" spans="1:10" ht="30" customHeight="1" x14ac:dyDescent="0.35">
      <c r="A59" s="112" t="s">
        <v>13</v>
      </c>
      <c r="B59" s="113"/>
      <c r="C59" s="113"/>
      <c r="D59" s="113"/>
      <c r="E59" s="113"/>
      <c r="F59" s="113"/>
      <c r="G59" s="113"/>
      <c r="H59" s="113"/>
      <c r="I59" s="113"/>
      <c r="J59" s="114"/>
    </row>
    <row r="60" spans="1:10" ht="43.5" customHeight="1" x14ac:dyDescent="0.35">
      <c r="A60" s="34" t="s">
        <v>36</v>
      </c>
      <c r="B60" s="78"/>
      <c r="C60" s="79"/>
      <c r="D60" s="80"/>
      <c r="E60" s="73"/>
      <c r="F60" s="73"/>
      <c r="G60" s="73"/>
      <c r="H60" s="73"/>
      <c r="I60" s="74"/>
      <c r="J60" s="29">
        <f>SUM(E60:I60)</f>
        <v>0</v>
      </c>
    </row>
    <row r="61" spans="1:10" ht="43.5" customHeight="1" thickBot="1" x14ac:dyDescent="0.4">
      <c r="A61" s="34" t="s">
        <v>37</v>
      </c>
      <c r="B61" s="78"/>
      <c r="C61" s="79"/>
      <c r="D61" s="80"/>
      <c r="E61" s="73"/>
      <c r="F61" s="73"/>
      <c r="G61" s="73"/>
      <c r="H61" s="73"/>
      <c r="I61" s="74"/>
      <c r="J61" s="29">
        <f>SUM(E61:I61)</f>
        <v>0</v>
      </c>
    </row>
    <row r="62" spans="1:10" ht="34.5" customHeight="1" thickTop="1" thickBot="1" x14ac:dyDescent="0.4">
      <c r="A62" s="110" t="str">
        <f>CONCATENATE("Total annuel ",A59)</f>
        <v>Total annuel Melun</v>
      </c>
      <c r="B62" s="111"/>
      <c r="C62" s="11">
        <f>SUM(C60:C61)</f>
        <v>0</v>
      </c>
      <c r="D62" s="38">
        <f>SUM(D60:D61)</f>
        <v>0</v>
      </c>
      <c r="E62" s="12">
        <f>SUM(E60:E61)</f>
        <v>0</v>
      </c>
      <c r="F62" s="12">
        <f t="shared" ref="F62" si="19">SUM(F60:F61)</f>
        <v>0</v>
      </c>
      <c r="G62" s="12">
        <f t="shared" ref="G62" si="20">SUM(G60:G61)</f>
        <v>0</v>
      </c>
      <c r="H62" s="12">
        <f t="shared" ref="H62" si="21">SUM(H60:H61)</f>
        <v>0</v>
      </c>
      <c r="I62" s="23">
        <f t="shared" ref="I62" si="22">SUM(I60:I61)</f>
        <v>0</v>
      </c>
      <c r="J62" s="13">
        <f>IF(SUM(J60:J61)&lt;&gt;SUM(E62:I62),"Erreur",SUM(E62:I62,J60:J61)/2)</f>
        <v>0</v>
      </c>
    </row>
    <row r="63" spans="1:10" ht="30" customHeight="1" x14ac:dyDescent="0.35">
      <c r="A63" s="112" t="s">
        <v>14</v>
      </c>
      <c r="B63" s="113"/>
      <c r="C63" s="113"/>
      <c r="D63" s="113"/>
      <c r="E63" s="113"/>
      <c r="F63" s="113"/>
      <c r="G63" s="113"/>
      <c r="H63" s="113"/>
      <c r="I63" s="113"/>
      <c r="J63" s="114"/>
    </row>
    <row r="64" spans="1:10" ht="43.5" customHeight="1" x14ac:dyDescent="0.35">
      <c r="A64" s="34" t="s">
        <v>36</v>
      </c>
      <c r="B64" s="78"/>
      <c r="C64" s="79"/>
      <c r="D64" s="80"/>
      <c r="E64" s="73"/>
      <c r="F64" s="73"/>
      <c r="G64" s="73"/>
      <c r="H64" s="73"/>
      <c r="I64" s="74"/>
      <c r="J64" s="29">
        <f>SUM(E64:I64)</f>
        <v>0</v>
      </c>
    </row>
    <row r="65" spans="1:10" ht="43.5" customHeight="1" thickBot="1" x14ac:dyDescent="0.4">
      <c r="A65" s="34" t="s">
        <v>37</v>
      </c>
      <c r="B65" s="78"/>
      <c r="C65" s="79"/>
      <c r="D65" s="80"/>
      <c r="E65" s="73"/>
      <c r="F65" s="73"/>
      <c r="G65" s="73"/>
      <c r="H65" s="73"/>
      <c r="I65" s="74"/>
      <c r="J65" s="29">
        <f>SUM(E65:I65)</f>
        <v>0</v>
      </c>
    </row>
    <row r="66" spans="1:10" ht="34.5" customHeight="1" thickTop="1" thickBot="1" x14ac:dyDescent="0.4">
      <c r="A66" s="110" t="str">
        <f>CONCATENATE("Total annuel ",A63)</f>
        <v>Total annuel Versailles</v>
      </c>
      <c r="B66" s="111"/>
      <c r="C66" s="11">
        <f>SUM(C64:C65)</f>
        <v>0</v>
      </c>
      <c r="D66" s="38">
        <f>SUM(D64:D65)</f>
        <v>0</v>
      </c>
      <c r="E66" s="12">
        <f>SUM(E64:E65)</f>
        <v>0</v>
      </c>
      <c r="F66" s="12">
        <f t="shared" ref="F66" si="23">SUM(F64:F65)</f>
        <v>0</v>
      </c>
      <c r="G66" s="12">
        <f t="shared" ref="G66" si="24">SUM(G64:G65)</f>
        <v>0</v>
      </c>
      <c r="H66" s="12">
        <f t="shared" ref="H66" si="25">SUM(H64:H65)</f>
        <v>0</v>
      </c>
      <c r="I66" s="23">
        <f t="shared" ref="I66" si="26">SUM(I64:I65)</f>
        <v>0</v>
      </c>
      <c r="J66" s="13">
        <f>IF(SUM(J64:J65)&lt;&gt;SUM(E66:I66),"Erreur",SUM(E66:I66,J64:J65)/2)</f>
        <v>0</v>
      </c>
    </row>
    <row r="67" spans="1:10" ht="30" customHeight="1" x14ac:dyDescent="0.35">
      <c r="A67" s="112" t="s">
        <v>15</v>
      </c>
      <c r="B67" s="113"/>
      <c r="C67" s="113"/>
      <c r="D67" s="113"/>
      <c r="E67" s="113"/>
      <c r="F67" s="113"/>
      <c r="G67" s="113"/>
      <c r="H67" s="113"/>
      <c r="I67" s="113"/>
      <c r="J67" s="114"/>
    </row>
    <row r="68" spans="1:10" ht="43.5" customHeight="1" x14ac:dyDescent="0.35">
      <c r="A68" s="34" t="s">
        <v>36</v>
      </c>
      <c r="B68" s="78"/>
      <c r="C68" s="79"/>
      <c r="D68" s="80"/>
      <c r="E68" s="73"/>
      <c r="F68" s="73"/>
      <c r="G68" s="73"/>
      <c r="H68" s="73"/>
      <c r="I68" s="74"/>
      <c r="J68" s="29">
        <f>SUM(E68:I68)</f>
        <v>0</v>
      </c>
    </row>
    <row r="69" spans="1:10" ht="43.5" customHeight="1" x14ac:dyDescent="0.35">
      <c r="A69" s="34" t="s">
        <v>37</v>
      </c>
      <c r="B69" s="78"/>
      <c r="C69" s="79"/>
      <c r="D69" s="80"/>
      <c r="E69" s="73"/>
      <c r="F69" s="73"/>
      <c r="G69" s="73"/>
      <c r="H69" s="73"/>
      <c r="I69" s="74"/>
      <c r="J69" s="29">
        <f>SUM(E69:I69)</f>
        <v>0</v>
      </c>
    </row>
    <row r="70" spans="1:10" ht="43.5" customHeight="1" x14ac:dyDescent="0.35">
      <c r="A70" s="34" t="s">
        <v>38</v>
      </c>
      <c r="B70" s="78"/>
      <c r="C70" s="79"/>
      <c r="D70" s="80"/>
      <c r="E70" s="73"/>
      <c r="F70" s="73"/>
      <c r="G70" s="73"/>
      <c r="H70" s="73"/>
      <c r="I70" s="74"/>
      <c r="J70" s="29">
        <f>SUM(E70:I70)</f>
        <v>0</v>
      </c>
    </row>
    <row r="71" spans="1:10" ht="43.5" customHeight="1" x14ac:dyDescent="0.35">
      <c r="A71" s="34" t="s">
        <v>39</v>
      </c>
      <c r="B71" s="78"/>
      <c r="C71" s="79"/>
      <c r="D71" s="80"/>
      <c r="E71" s="73"/>
      <c r="F71" s="73"/>
      <c r="G71" s="73"/>
      <c r="H71" s="73"/>
      <c r="I71" s="74"/>
      <c r="J71" s="29">
        <f>SUM(E71:I71)</f>
        <v>0</v>
      </c>
    </row>
    <row r="72" spans="1:10" ht="43.5" customHeight="1" thickBot="1" x14ac:dyDescent="0.4">
      <c r="A72" s="34" t="s">
        <v>40</v>
      </c>
      <c r="B72" s="78"/>
      <c r="C72" s="79"/>
      <c r="D72" s="80"/>
      <c r="E72" s="73"/>
      <c r="F72" s="73"/>
      <c r="G72" s="73"/>
      <c r="H72" s="73"/>
      <c r="I72" s="74"/>
      <c r="J72" s="29">
        <f>SUM(E72:I72)</f>
        <v>0</v>
      </c>
    </row>
    <row r="73" spans="1:10" ht="34.5" customHeight="1" thickTop="1" thickBot="1" x14ac:dyDescent="0.4">
      <c r="A73" s="110" t="str">
        <f>CONCATENATE("Total annuel ",A67)</f>
        <v>Total annuel Lille</v>
      </c>
      <c r="B73" s="111"/>
      <c r="C73" s="11">
        <f>SUM(C68:C72)</f>
        <v>0</v>
      </c>
      <c r="D73" s="38">
        <f>SUM(D68:D72)</f>
        <v>0</v>
      </c>
      <c r="E73" s="12">
        <f>SUM(E68:E72)</f>
        <v>0</v>
      </c>
      <c r="F73" s="12">
        <f t="shared" ref="F73:I73" si="27">SUM(F68:F72)</f>
        <v>0</v>
      </c>
      <c r="G73" s="12">
        <f t="shared" si="27"/>
        <v>0</v>
      </c>
      <c r="H73" s="12">
        <f t="shared" si="27"/>
        <v>0</v>
      </c>
      <c r="I73" s="23">
        <f t="shared" si="27"/>
        <v>0</v>
      </c>
      <c r="J73" s="13">
        <f>IF(SUM(J68:J72)&lt;&gt;SUM(E73:I73),"Erreur",SUM(E73:I73,J68:J72)/2)</f>
        <v>0</v>
      </c>
    </row>
    <row r="74" spans="1:10" ht="30" customHeight="1" x14ac:dyDescent="0.35">
      <c r="A74" s="112" t="s">
        <v>16</v>
      </c>
      <c r="B74" s="113"/>
      <c r="C74" s="113"/>
      <c r="D74" s="113"/>
      <c r="E74" s="113"/>
      <c r="F74" s="113"/>
      <c r="G74" s="113"/>
      <c r="H74" s="113"/>
      <c r="I74" s="113"/>
      <c r="J74" s="114"/>
    </row>
    <row r="75" spans="1:10" ht="43.5" customHeight="1" x14ac:dyDescent="0.35">
      <c r="A75" s="34" t="s">
        <v>36</v>
      </c>
      <c r="B75" s="78"/>
      <c r="C75" s="79"/>
      <c r="D75" s="80"/>
      <c r="E75" s="73"/>
      <c r="F75" s="73"/>
      <c r="G75" s="73"/>
      <c r="H75" s="73"/>
      <c r="I75" s="74"/>
      <c r="J75" s="29">
        <f>SUM(E75:I75)</f>
        <v>0</v>
      </c>
    </row>
    <row r="76" spans="1:10" ht="43.5" customHeight="1" x14ac:dyDescent="0.35">
      <c r="A76" s="34" t="s">
        <v>37</v>
      </c>
      <c r="B76" s="78"/>
      <c r="C76" s="79"/>
      <c r="D76" s="80"/>
      <c r="E76" s="73"/>
      <c r="F76" s="73"/>
      <c r="G76" s="73"/>
      <c r="H76" s="73"/>
      <c r="I76" s="74"/>
      <c r="J76" s="29">
        <f t="shared" ref="J76:J78" si="28">SUM(E76:I76)</f>
        <v>0</v>
      </c>
    </row>
    <row r="77" spans="1:10" ht="43.5" customHeight="1" x14ac:dyDescent="0.35">
      <c r="A77" s="34" t="s">
        <v>38</v>
      </c>
      <c r="B77" s="78"/>
      <c r="C77" s="79"/>
      <c r="D77" s="80"/>
      <c r="E77" s="73"/>
      <c r="F77" s="73"/>
      <c r="G77" s="73"/>
      <c r="H77" s="73"/>
      <c r="I77" s="74"/>
      <c r="J77" s="29">
        <f t="shared" si="28"/>
        <v>0</v>
      </c>
    </row>
    <row r="78" spans="1:10" ht="43.5" customHeight="1" x14ac:dyDescent="0.35">
      <c r="A78" s="34" t="s">
        <v>39</v>
      </c>
      <c r="B78" s="78"/>
      <c r="C78" s="79"/>
      <c r="D78" s="80"/>
      <c r="E78" s="73"/>
      <c r="F78" s="73"/>
      <c r="G78" s="73"/>
      <c r="H78" s="73"/>
      <c r="I78" s="74"/>
      <c r="J78" s="29">
        <f t="shared" si="28"/>
        <v>0</v>
      </c>
    </row>
    <row r="79" spans="1:10" ht="43.5" customHeight="1" thickBot="1" x14ac:dyDescent="0.4">
      <c r="A79" s="34" t="s">
        <v>40</v>
      </c>
      <c r="B79" s="78"/>
      <c r="C79" s="79"/>
      <c r="D79" s="80"/>
      <c r="E79" s="73"/>
      <c r="F79" s="73"/>
      <c r="G79" s="73"/>
      <c r="H79" s="73"/>
      <c r="I79" s="74"/>
      <c r="J79" s="29">
        <f>SUM(E79:I79)</f>
        <v>0</v>
      </c>
    </row>
    <row r="80" spans="1:10" ht="34.5" customHeight="1" thickTop="1" thickBot="1" x14ac:dyDescent="0.4">
      <c r="A80" s="110" t="str">
        <f>CONCATENATE("Total annuel ",A74)</f>
        <v>Total annuel Lomme</v>
      </c>
      <c r="B80" s="111"/>
      <c r="C80" s="11">
        <f>SUM(C75:C79)</f>
        <v>0</v>
      </c>
      <c r="D80" s="38">
        <f>SUM(D75:D79)</f>
        <v>0</v>
      </c>
      <c r="E80" s="12">
        <f>SUM(E75:E79)</f>
        <v>0</v>
      </c>
      <c r="F80" s="12">
        <f t="shared" ref="F80:I80" si="29">SUM(F75:F79)</f>
        <v>0</v>
      </c>
      <c r="G80" s="12">
        <f t="shared" si="29"/>
        <v>0</v>
      </c>
      <c r="H80" s="12">
        <f t="shared" si="29"/>
        <v>0</v>
      </c>
      <c r="I80" s="23">
        <f t="shared" si="29"/>
        <v>0</v>
      </c>
      <c r="J80" s="13">
        <f>IF(SUM(J75:J79)&lt;&gt;SUM(E80:I80),"Erreur",SUM(E80:I80,J75:J79)/2)</f>
        <v>0</v>
      </c>
    </row>
    <row r="81" spans="1:10" ht="13.5" thickBot="1" x14ac:dyDescent="0.4"/>
    <row r="82" spans="1:10" ht="34.5" customHeight="1" thickTop="1" thickBot="1" x14ac:dyDescent="0.4">
      <c r="A82" s="115" t="s">
        <v>59</v>
      </c>
      <c r="B82" s="116"/>
      <c r="C82" s="11">
        <f t="shared" ref="C82:I82" si="30">SUM(C18,C25,C32,C39,C43,C50,C54,C58,C62,C66,C73,C80)</f>
        <v>0</v>
      </c>
      <c r="D82" s="38">
        <f t="shared" si="30"/>
        <v>0</v>
      </c>
      <c r="E82" s="12">
        <f t="shared" si="30"/>
        <v>0</v>
      </c>
      <c r="F82" s="12">
        <f t="shared" si="30"/>
        <v>0</v>
      </c>
      <c r="G82" s="12">
        <f t="shared" si="30"/>
        <v>0</v>
      </c>
      <c r="H82" s="12">
        <f t="shared" si="30"/>
        <v>0</v>
      </c>
      <c r="I82" s="23">
        <f t="shared" si="30"/>
        <v>0</v>
      </c>
      <c r="J82" s="13">
        <f>IF(SUM(J18,J25,J32,J39,J43,J50,J54,J58,J62,J66,J73,J80)&lt;&gt;SUM(E82:I82),"Erreur",SUM(E82:I82,J18,J25,J32,J39,J43,J50,J54,J58,J62,J66,J73,J80)/2)</f>
        <v>0</v>
      </c>
    </row>
    <row r="84" spans="1:10" x14ac:dyDescent="0.35">
      <c r="A84" s="93" t="s">
        <v>26</v>
      </c>
      <c r="B84" s="93"/>
      <c r="C84" s="93"/>
      <c r="D84" s="93"/>
      <c r="E84" s="93"/>
      <c r="F84" s="93"/>
      <c r="G84" s="93"/>
      <c r="H84" s="93"/>
      <c r="I84" s="93"/>
      <c r="J84" s="93"/>
    </row>
  </sheetData>
  <sheetProtection algorithmName="SHA-512" hashValue="0Xm6FjHDmMYoFUXjY02VhoaliiTJQpxuSX5S1It+vk5FYIkvAMS5EpEoIbZ7/8xD2VL5rJFpdt2UvYwUDoQJMA==" saltValue="jIEvT1SGtU2mZ1NC1I4Wlg==" spinCount="100000" sheet="1" objects="1" scenarios="1" selectLockedCells="1"/>
  <mergeCells count="29">
    <mergeCell ref="A40:J40"/>
    <mergeCell ref="C2:J5"/>
    <mergeCell ref="A8:B8"/>
    <mergeCell ref="C8:J8"/>
    <mergeCell ref="A12:J12"/>
    <mergeCell ref="A18:B18"/>
    <mergeCell ref="A19:J19"/>
    <mergeCell ref="A25:B25"/>
    <mergeCell ref="A26:J26"/>
    <mergeCell ref="A32:B32"/>
    <mergeCell ref="A33:J33"/>
    <mergeCell ref="A39:B39"/>
    <mergeCell ref="A67:J67"/>
    <mergeCell ref="A43:B43"/>
    <mergeCell ref="A44:J44"/>
    <mergeCell ref="A50:B50"/>
    <mergeCell ref="A51:J51"/>
    <mergeCell ref="A54:B54"/>
    <mergeCell ref="A55:J55"/>
    <mergeCell ref="A58:B58"/>
    <mergeCell ref="A59:J59"/>
    <mergeCell ref="A62:B62"/>
    <mergeCell ref="A63:J63"/>
    <mergeCell ref="A66:B66"/>
    <mergeCell ref="A73:B73"/>
    <mergeCell ref="A74:J74"/>
    <mergeCell ref="A80:B80"/>
    <mergeCell ref="A82:B82"/>
    <mergeCell ref="A84:J84"/>
  </mergeCells>
  <phoneticPr fontId="10" type="noConversion"/>
  <conditionalFormatting sqref="B13:I17 B20:I24 B27:I31 B34:I38 B41:I42 B45:I49 B52:I53 B56:I57 B60:I61 B64:I65 B68:I72 B75:I79">
    <cfRule type="cellIs" dxfId="52" priority="1" operator="notEqual">
      <formula>0</formula>
    </cfRule>
  </conditionalFormatting>
  <conditionalFormatting sqref="C8:J8">
    <cfRule type="cellIs" dxfId="51" priority="15" operator="notEqual">
      <formula>"Complétion Automatique"</formula>
    </cfRule>
  </conditionalFormatting>
  <conditionalFormatting sqref="J18">
    <cfRule type="cellIs" dxfId="50" priority="14" operator="equal">
      <formula>"Erreur"</formula>
    </cfRule>
  </conditionalFormatting>
  <conditionalFormatting sqref="J25">
    <cfRule type="cellIs" dxfId="49" priority="13" operator="equal">
      <formula>"Erreur"</formula>
    </cfRule>
  </conditionalFormatting>
  <conditionalFormatting sqref="J32">
    <cfRule type="cellIs" dxfId="48" priority="11" operator="equal">
      <formula>"Erreur"</formula>
    </cfRule>
  </conditionalFormatting>
  <conditionalFormatting sqref="J39">
    <cfRule type="cellIs" dxfId="47" priority="10" operator="equal">
      <formula>"Erreur"</formula>
    </cfRule>
  </conditionalFormatting>
  <conditionalFormatting sqref="J43">
    <cfRule type="cellIs" dxfId="46" priority="12" operator="equal">
      <formula>"Erreur"</formula>
    </cfRule>
  </conditionalFormatting>
  <conditionalFormatting sqref="J50">
    <cfRule type="cellIs" dxfId="45" priority="9" operator="equal">
      <formula>"Erreur"</formula>
    </cfRule>
  </conditionalFormatting>
  <conditionalFormatting sqref="J54">
    <cfRule type="cellIs" dxfId="44" priority="8" operator="equal">
      <formula>"Erreur"</formula>
    </cfRule>
  </conditionalFormatting>
  <conditionalFormatting sqref="J58">
    <cfRule type="cellIs" dxfId="43" priority="7" operator="equal">
      <formula>"Erreur"</formula>
    </cfRule>
  </conditionalFormatting>
  <conditionalFormatting sqref="J62">
    <cfRule type="cellIs" dxfId="42" priority="6" operator="equal">
      <formula>"Erreur"</formula>
    </cfRule>
  </conditionalFormatting>
  <conditionalFormatting sqref="J66">
    <cfRule type="cellIs" dxfId="41" priority="5" operator="equal">
      <formula>"Erreur"</formula>
    </cfRule>
  </conditionalFormatting>
  <conditionalFormatting sqref="J73">
    <cfRule type="cellIs" dxfId="40" priority="4" operator="equal">
      <formula>"Erreur"</formula>
    </cfRule>
  </conditionalFormatting>
  <conditionalFormatting sqref="J80">
    <cfRule type="cellIs" dxfId="39" priority="3" operator="equal">
      <formula>"Erreur"</formula>
    </cfRule>
  </conditionalFormatting>
  <conditionalFormatting sqref="J82">
    <cfRule type="cellIs" dxfId="38" priority="2" operator="equal">
      <formula>"Erreur"</formula>
    </cfRule>
  </conditionalFormatting>
  <pageMargins left="0.11811023622047245" right="0.11811023622047245" top="0.74803149606299213" bottom="0.74803149606299213" header="0.31496062992125984" footer="0.31496062992125984"/>
  <pageSetup paperSize="9" scale="75" fitToHeight="0" orientation="portrait" horizontalDpi="0" verticalDpi="0" r:id="rId1"/>
  <headerFooter>
    <oddFooter>Page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A4DC2-65CA-430B-ABE7-1F5EC0434BAB}">
  <sheetPr>
    <pageSetUpPr fitToPage="1"/>
  </sheetPr>
  <dimension ref="A1:J115"/>
  <sheetViews>
    <sheetView workbookViewId="0">
      <selection activeCell="B13" sqref="B13"/>
    </sheetView>
  </sheetViews>
  <sheetFormatPr baseColWidth="10" defaultColWidth="11.453125" defaultRowHeight="13" x14ac:dyDescent="0.35"/>
  <cols>
    <col min="1" max="1" width="17.1796875" style="2" customWidth="1"/>
    <col min="2" max="2" width="10" style="2" customWidth="1"/>
    <col min="3" max="3" width="8" style="2" customWidth="1"/>
    <col min="4" max="10" width="14.453125" style="2" customWidth="1"/>
    <col min="11" max="16384" width="11.453125" style="2"/>
  </cols>
  <sheetData>
    <row r="1" spans="1:10" ht="13.5" thickBot="1" x14ac:dyDescent="0.4"/>
    <row r="2" spans="1:10" x14ac:dyDescent="0.35">
      <c r="C2" s="94" t="s">
        <v>64</v>
      </c>
      <c r="D2" s="95"/>
      <c r="E2" s="95"/>
      <c r="F2" s="95"/>
      <c r="G2" s="95"/>
      <c r="H2" s="95"/>
      <c r="I2" s="95"/>
      <c r="J2" s="96"/>
    </row>
    <row r="3" spans="1:10" x14ac:dyDescent="0.35">
      <c r="C3" s="97"/>
      <c r="D3" s="98"/>
      <c r="E3" s="98"/>
      <c r="F3" s="98"/>
      <c r="G3" s="98"/>
      <c r="H3" s="98"/>
      <c r="I3" s="98"/>
      <c r="J3" s="99"/>
    </row>
    <row r="4" spans="1:10" x14ac:dyDescent="0.35">
      <c r="C4" s="97"/>
      <c r="D4" s="98"/>
      <c r="E4" s="98"/>
      <c r="F4" s="98"/>
      <c r="G4" s="98"/>
      <c r="H4" s="98"/>
      <c r="I4" s="98"/>
      <c r="J4" s="99"/>
    </row>
    <row r="5" spans="1:10" ht="13.5" thickBot="1" x14ac:dyDescent="0.4">
      <c r="C5" s="100"/>
      <c r="D5" s="101"/>
      <c r="E5" s="101"/>
      <c r="F5" s="101"/>
      <c r="G5" s="101"/>
      <c r="H5" s="101"/>
      <c r="I5" s="101"/>
      <c r="J5" s="102"/>
    </row>
    <row r="7" spans="1:10" ht="13.5" thickBot="1" x14ac:dyDescent="0.4"/>
    <row r="8" spans="1:10" s="8" customFormat="1" ht="30" customHeight="1" thickBot="1" x14ac:dyDescent="0.4">
      <c r="A8" s="103" t="s">
        <v>2</v>
      </c>
      <c r="B8" s="104"/>
      <c r="C8" s="106" t="str">
        <f>IF('Page de Garde'!$D$22="À compléter","Complétion Automatique",'Page de Garde'!$D$22)</f>
        <v>Complétion Automatique</v>
      </c>
      <c r="D8" s="106"/>
      <c r="E8" s="106"/>
      <c r="F8" s="106"/>
      <c r="G8" s="106"/>
      <c r="H8" s="106"/>
      <c r="I8" s="106"/>
      <c r="J8" s="107"/>
    </row>
    <row r="10" spans="1:10" ht="13.5" thickBot="1" x14ac:dyDescent="0.4"/>
    <row r="11" spans="1:10" s="17" customFormat="1" ht="94.5" customHeight="1" thickBot="1" x14ac:dyDescent="0.4">
      <c r="A11" s="31" t="s">
        <v>22</v>
      </c>
      <c r="B11" s="32" t="s">
        <v>28</v>
      </c>
      <c r="C11" s="33" t="s">
        <v>60</v>
      </c>
      <c r="D11" s="33" t="s">
        <v>61</v>
      </c>
      <c r="E11" s="25" t="s">
        <v>17</v>
      </c>
      <c r="F11" s="25" t="s">
        <v>18</v>
      </c>
      <c r="G11" s="25" t="s">
        <v>35</v>
      </c>
      <c r="H11" s="25" t="s">
        <v>27</v>
      </c>
      <c r="I11" s="26" t="s">
        <v>19</v>
      </c>
      <c r="J11" s="18" t="s">
        <v>21</v>
      </c>
    </row>
    <row r="12" spans="1:10" ht="30" customHeight="1" x14ac:dyDescent="0.35">
      <c r="A12" s="112" t="s">
        <v>5</v>
      </c>
      <c r="B12" s="113"/>
      <c r="C12" s="113"/>
      <c r="D12" s="113"/>
      <c r="E12" s="113"/>
      <c r="F12" s="113"/>
      <c r="G12" s="113"/>
      <c r="H12" s="113"/>
      <c r="I12" s="113"/>
      <c r="J12" s="114"/>
    </row>
    <row r="13" spans="1:10" ht="43.5" customHeight="1" x14ac:dyDescent="0.35">
      <c r="A13" s="122" t="s">
        <v>67</v>
      </c>
      <c r="B13" s="78"/>
      <c r="C13" s="79"/>
      <c r="D13" s="80"/>
      <c r="E13" s="73"/>
      <c r="F13" s="73"/>
      <c r="G13" s="73"/>
      <c r="H13" s="73"/>
      <c r="I13" s="74"/>
      <c r="J13" s="29">
        <f t="shared" ref="J13:J22" si="0">SUM(E13:I13)</f>
        <v>0</v>
      </c>
    </row>
    <row r="14" spans="1:10" ht="43.5" customHeight="1" x14ac:dyDescent="0.35">
      <c r="A14" s="123"/>
      <c r="B14" s="78"/>
      <c r="C14" s="79"/>
      <c r="D14" s="80"/>
      <c r="E14" s="73"/>
      <c r="F14" s="73"/>
      <c r="G14" s="73"/>
      <c r="H14" s="73"/>
      <c r="I14" s="74"/>
      <c r="J14" s="29">
        <f t="shared" si="0"/>
        <v>0</v>
      </c>
    </row>
    <row r="15" spans="1:10" ht="43.5" customHeight="1" x14ac:dyDescent="0.35">
      <c r="A15" s="122" t="s">
        <v>68</v>
      </c>
      <c r="B15" s="78"/>
      <c r="C15" s="79"/>
      <c r="D15" s="80"/>
      <c r="E15" s="73"/>
      <c r="F15" s="73"/>
      <c r="G15" s="73"/>
      <c r="H15" s="73"/>
      <c r="I15" s="74"/>
      <c r="J15" s="29">
        <f t="shared" ref="J15:J16" si="1">SUM(E15:I15)</f>
        <v>0</v>
      </c>
    </row>
    <row r="16" spans="1:10" ht="43.5" customHeight="1" x14ac:dyDescent="0.35">
      <c r="A16" s="123"/>
      <c r="B16" s="78"/>
      <c r="C16" s="79"/>
      <c r="D16" s="80"/>
      <c r="E16" s="73"/>
      <c r="F16" s="73"/>
      <c r="G16" s="73"/>
      <c r="H16" s="73"/>
      <c r="I16" s="74"/>
      <c r="J16" s="29">
        <f t="shared" si="1"/>
        <v>0</v>
      </c>
    </row>
    <row r="17" spans="1:10" ht="43.5" customHeight="1" x14ac:dyDescent="0.35">
      <c r="A17" s="122" t="s">
        <v>65</v>
      </c>
      <c r="B17" s="78"/>
      <c r="C17" s="79"/>
      <c r="D17" s="80"/>
      <c r="E17" s="73"/>
      <c r="F17" s="73"/>
      <c r="G17" s="73"/>
      <c r="H17" s="73"/>
      <c r="I17" s="74"/>
      <c r="J17" s="29">
        <f t="shared" si="0"/>
        <v>0</v>
      </c>
    </row>
    <row r="18" spans="1:10" ht="43.5" customHeight="1" x14ac:dyDescent="0.35">
      <c r="A18" s="123"/>
      <c r="B18" s="78"/>
      <c r="C18" s="79"/>
      <c r="D18" s="80"/>
      <c r="E18" s="73"/>
      <c r="F18" s="73"/>
      <c r="G18" s="73"/>
      <c r="H18" s="73"/>
      <c r="I18" s="74"/>
      <c r="J18" s="29">
        <f t="shared" ref="J18:J19" si="2">SUM(E18:I18)</f>
        <v>0</v>
      </c>
    </row>
    <row r="19" spans="1:10" ht="43.5" customHeight="1" x14ac:dyDescent="0.35">
      <c r="A19" s="122" t="s">
        <v>66</v>
      </c>
      <c r="B19" s="78"/>
      <c r="C19" s="79"/>
      <c r="D19" s="80"/>
      <c r="E19" s="73"/>
      <c r="F19" s="73"/>
      <c r="G19" s="73"/>
      <c r="H19" s="73"/>
      <c r="I19" s="74"/>
      <c r="J19" s="29">
        <f t="shared" si="2"/>
        <v>0</v>
      </c>
    </row>
    <row r="20" spans="1:10" ht="43.5" customHeight="1" x14ac:dyDescent="0.35">
      <c r="A20" s="123"/>
      <c r="B20" s="78"/>
      <c r="C20" s="79"/>
      <c r="D20" s="80"/>
      <c r="E20" s="73"/>
      <c r="F20" s="73"/>
      <c r="G20" s="73"/>
      <c r="H20" s="73"/>
      <c r="I20" s="74"/>
      <c r="J20" s="29">
        <f t="shared" ref="J20" si="3">SUM(E20:I20)</f>
        <v>0</v>
      </c>
    </row>
    <row r="21" spans="1:10" ht="43.5" customHeight="1" x14ac:dyDescent="0.35">
      <c r="A21" s="122" t="s">
        <v>69</v>
      </c>
      <c r="B21" s="78"/>
      <c r="C21" s="79"/>
      <c r="D21" s="80"/>
      <c r="E21" s="73"/>
      <c r="F21" s="73"/>
      <c r="G21" s="73"/>
      <c r="H21" s="73"/>
      <c r="I21" s="74"/>
      <c r="J21" s="29">
        <f t="shared" si="0"/>
        <v>0</v>
      </c>
    </row>
    <row r="22" spans="1:10" ht="43.5" customHeight="1" thickBot="1" x14ac:dyDescent="0.4">
      <c r="A22" s="125"/>
      <c r="B22" s="78"/>
      <c r="C22" s="79"/>
      <c r="D22" s="80"/>
      <c r="E22" s="73"/>
      <c r="F22" s="73"/>
      <c r="G22" s="73"/>
      <c r="H22" s="73"/>
      <c r="I22" s="74"/>
      <c r="J22" s="29">
        <f t="shared" si="0"/>
        <v>0</v>
      </c>
    </row>
    <row r="23" spans="1:10" s="6" customFormat="1" ht="34.5" customHeight="1" thickTop="1" thickBot="1" x14ac:dyDescent="0.4">
      <c r="A23" s="120" t="str">
        <f>CONCATENATE("Total ",A12)</f>
        <v>Total MFTV Siège</v>
      </c>
      <c r="B23" s="121"/>
      <c r="C23" s="11">
        <f t="shared" ref="C23:I23" si="4">SUM(C13:C22)</f>
        <v>0</v>
      </c>
      <c r="D23" s="38">
        <f t="shared" si="4"/>
        <v>0</v>
      </c>
      <c r="E23" s="12">
        <f t="shared" si="4"/>
        <v>0</v>
      </c>
      <c r="F23" s="12">
        <f t="shared" si="4"/>
        <v>0</v>
      </c>
      <c r="G23" s="12">
        <f t="shared" si="4"/>
        <v>0</v>
      </c>
      <c r="H23" s="12">
        <f t="shared" si="4"/>
        <v>0</v>
      </c>
      <c r="I23" s="23">
        <f t="shared" si="4"/>
        <v>0</v>
      </c>
      <c r="J23" s="13">
        <f>IF(SUM(J13:J22)&lt;&gt;SUM(E23:I23),"Erreur",SUM(E23:I23,J13:J22)/2)</f>
        <v>0</v>
      </c>
    </row>
    <row r="24" spans="1:10" ht="30" customHeight="1" x14ac:dyDescent="0.35">
      <c r="A24" s="117" t="s">
        <v>6</v>
      </c>
      <c r="B24" s="118"/>
      <c r="C24" s="118"/>
      <c r="D24" s="118"/>
      <c r="E24" s="118"/>
      <c r="F24" s="118"/>
      <c r="G24" s="118"/>
      <c r="H24" s="118"/>
      <c r="I24" s="118"/>
      <c r="J24" s="119"/>
    </row>
    <row r="25" spans="1:10" ht="43.5" customHeight="1" x14ac:dyDescent="0.35">
      <c r="A25" s="122" t="s">
        <v>67</v>
      </c>
      <c r="B25" s="78"/>
      <c r="C25" s="79"/>
      <c r="D25" s="80"/>
      <c r="E25" s="73"/>
      <c r="F25" s="73"/>
      <c r="G25" s="73"/>
      <c r="H25" s="73"/>
      <c r="I25" s="74"/>
      <c r="J25" s="29">
        <f>SUM(E25:I25)</f>
        <v>0</v>
      </c>
    </row>
    <row r="26" spans="1:10" ht="43.5" customHeight="1" x14ac:dyDescent="0.35">
      <c r="A26" s="123"/>
      <c r="B26" s="78"/>
      <c r="C26" s="79"/>
      <c r="D26" s="80"/>
      <c r="E26" s="73"/>
      <c r="F26" s="73"/>
      <c r="G26" s="73"/>
      <c r="H26" s="73"/>
      <c r="I26" s="74"/>
      <c r="J26" s="29">
        <f t="shared" ref="J26:J30" si="5">SUM(E26:I26)</f>
        <v>0</v>
      </c>
    </row>
    <row r="27" spans="1:10" ht="43.5" customHeight="1" x14ac:dyDescent="0.35">
      <c r="A27" s="122" t="s">
        <v>68</v>
      </c>
      <c r="B27" s="78"/>
      <c r="C27" s="79"/>
      <c r="D27" s="80"/>
      <c r="E27" s="73"/>
      <c r="F27" s="73"/>
      <c r="G27" s="73"/>
      <c r="H27" s="73"/>
      <c r="I27" s="74"/>
      <c r="J27" s="29">
        <f t="shared" si="5"/>
        <v>0</v>
      </c>
    </row>
    <row r="28" spans="1:10" ht="43.5" customHeight="1" x14ac:dyDescent="0.35">
      <c r="A28" s="123"/>
      <c r="B28" s="78"/>
      <c r="C28" s="79"/>
      <c r="D28" s="80"/>
      <c r="E28" s="73"/>
      <c r="F28" s="73"/>
      <c r="G28" s="73"/>
      <c r="H28" s="73"/>
      <c r="I28" s="74"/>
      <c r="J28" s="29">
        <f t="shared" ref="J28" si="6">SUM(E28:I28)</f>
        <v>0</v>
      </c>
    </row>
    <row r="29" spans="1:10" ht="43.5" customHeight="1" x14ac:dyDescent="0.35">
      <c r="A29" s="133" t="s">
        <v>65</v>
      </c>
      <c r="B29" s="78"/>
      <c r="C29" s="79"/>
      <c r="D29" s="80"/>
      <c r="E29" s="73"/>
      <c r="F29" s="73"/>
      <c r="G29" s="73"/>
      <c r="H29" s="73"/>
      <c r="I29" s="74"/>
      <c r="J29" s="29">
        <f t="shared" si="5"/>
        <v>0</v>
      </c>
    </row>
    <row r="30" spans="1:10" ht="43.5" customHeight="1" thickBot="1" x14ac:dyDescent="0.4">
      <c r="A30" s="134"/>
      <c r="B30" s="78"/>
      <c r="C30" s="79"/>
      <c r="D30" s="80"/>
      <c r="E30" s="73"/>
      <c r="F30" s="73"/>
      <c r="G30" s="73"/>
      <c r="H30" s="73"/>
      <c r="I30" s="74"/>
      <c r="J30" s="29">
        <f t="shared" si="5"/>
        <v>0</v>
      </c>
    </row>
    <row r="31" spans="1:10" s="6" customFormat="1" ht="34.5" customHeight="1" thickTop="1" thickBot="1" x14ac:dyDescent="0.4">
      <c r="A31" s="120" t="str">
        <f>CONCATENATE("Total ",A24)</f>
        <v>Total Valin</v>
      </c>
      <c r="B31" s="121"/>
      <c r="C31" s="11">
        <f t="shared" ref="C31:I31" si="7">SUM(C25:C30)</f>
        <v>0</v>
      </c>
      <c r="D31" s="38">
        <f t="shared" si="7"/>
        <v>0</v>
      </c>
      <c r="E31" s="12">
        <f t="shared" si="7"/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I31" s="23">
        <f t="shared" si="7"/>
        <v>0</v>
      </c>
      <c r="J31" s="13">
        <f>IF(SUM(J25:J30)&lt;&gt;SUM(E31:I31),"Erreur",SUM(E31:I31,J25:J30)/2)</f>
        <v>0</v>
      </c>
    </row>
    <row r="32" spans="1:10" ht="30" customHeight="1" x14ac:dyDescent="0.35">
      <c r="A32" s="117" t="s">
        <v>8</v>
      </c>
      <c r="B32" s="118"/>
      <c r="C32" s="118"/>
      <c r="D32" s="118"/>
      <c r="E32" s="118"/>
      <c r="F32" s="118"/>
      <c r="G32" s="118"/>
      <c r="H32" s="118"/>
      <c r="I32" s="118"/>
      <c r="J32" s="119"/>
    </row>
    <row r="33" spans="1:10" ht="43.5" customHeight="1" x14ac:dyDescent="0.35">
      <c r="A33" s="122" t="s">
        <v>67</v>
      </c>
      <c r="B33" s="78"/>
      <c r="C33" s="79"/>
      <c r="D33" s="80"/>
      <c r="E33" s="73"/>
      <c r="F33" s="73"/>
      <c r="G33" s="73"/>
      <c r="H33" s="73"/>
      <c r="I33" s="74"/>
      <c r="J33" s="29">
        <f>SUM(E33:I33)</f>
        <v>0</v>
      </c>
    </row>
    <row r="34" spans="1:10" ht="43.5" customHeight="1" x14ac:dyDescent="0.35">
      <c r="A34" s="123"/>
      <c r="B34" s="78"/>
      <c r="C34" s="79"/>
      <c r="D34" s="80"/>
      <c r="E34" s="73"/>
      <c r="F34" s="73"/>
      <c r="G34" s="73"/>
      <c r="H34" s="73"/>
      <c r="I34" s="74"/>
      <c r="J34" s="29">
        <f t="shared" ref="J34:J38" si="8">SUM(E34:I34)</f>
        <v>0</v>
      </c>
    </row>
    <row r="35" spans="1:10" ht="43.5" customHeight="1" x14ac:dyDescent="0.35">
      <c r="A35" s="122" t="s">
        <v>68</v>
      </c>
      <c r="B35" s="78"/>
      <c r="C35" s="79"/>
      <c r="D35" s="80"/>
      <c r="E35" s="73"/>
      <c r="F35" s="73"/>
      <c r="G35" s="73"/>
      <c r="H35" s="73"/>
      <c r="I35" s="74"/>
      <c r="J35" s="29">
        <f t="shared" si="8"/>
        <v>0</v>
      </c>
    </row>
    <row r="36" spans="1:10" ht="43.5" customHeight="1" x14ac:dyDescent="0.35">
      <c r="A36" s="123"/>
      <c r="B36" s="78"/>
      <c r="C36" s="79"/>
      <c r="D36" s="80"/>
      <c r="E36" s="73"/>
      <c r="F36" s="73"/>
      <c r="G36" s="73"/>
      <c r="H36" s="73"/>
      <c r="I36" s="74"/>
      <c r="J36" s="29">
        <f t="shared" ref="J36" si="9">SUM(E36:I36)</f>
        <v>0</v>
      </c>
    </row>
    <row r="37" spans="1:10" ht="43.5" customHeight="1" x14ac:dyDescent="0.35">
      <c r="A37" s="122" t="s">
        <v>65</v>
      </c>
      <c r="B37" s="78"/>
      <c r="C37" s="79"/>
      <c r="D37" s="80"/>
      <c r="E37" s="73"/>
      <c r="F37" s="73"/>
      <c r="G37" s="73"/>
      <c r="H37" s="73"/>
      <c r="I37" s="74"/>
      <c r="J37" s="29">
        <f t="shared" si="8"/>
        <v>0</v>
      </c>
    </row>
    <row r="38" spans="1:10" ht="43.5" customHeight="1" thickBot="1" x14ac:dyDescent="0.4">
      <c r="A38" s="125"/>
      <c r="B38" s="78"/>
      <c r="C38" s="79"/>
      <c r="D38" s="80"/>
      <c r="E38" s="73"/>
      <c r="F38" s="73"/>
      <c r="G38" s="73"/>
      <c r="H38" s="73"/>
      <c r="I38" s="74"/>
      <c r="J38" s="29">
        <f t="shared" si="8"/>
        <v>0</v>
      </c>
    </row>
    <row r="39" spans="1:10" s="6" customFormat="1" ht="34.5" customHeight="1" thickTop="1" thickBot="1" x14ac:dyDescent="0.4">
      <c r="A39" s="120" t="str">
        <f>CONCATENATE("Total ",A32)</f>
        <v>Total Quadrans</v>
      </c>
      <c r="B39" s="121"/>
      <c r="C39" s="11">
        <f t="shared" ref="C39:I39" si="10">SUM(C33:C38)</f>
        <v>0</v>
      </c>
      <c r="D39" s="38">
        <f t="shared" si="10"/>
        <v>0</v>
      </c>
      <c r="E39" s="12">
        <f t="shared" si="10"/>
        <v>0</v>
      </c>
      <c r="F39" s="12">
        <f t="shared" si="10"/>
        <v>0</v>
      </c>
      <c r="G39" s="12">
        <f t="shared" si="10"/>
        <v>0</v>
      </c>
      <c r="H39" s="12">
        <f t="shared" si="10"/>
        <v>0</v>
      </c>
      <c r="I39" s="23">
        <f t="shared" si="10"/>
        <v>0</v>
      </c>
      <c r="J39" s="13">
        <f>IF(SUM(J33:J38)&lt;&gt;SUM(E39:I39),"Erreur",SUM(E39:I39,J33:J38)/2)</f>
        <v>0</v>
      </c>
    </row>
    <row r="40" spans="1:10" ht="30" customHeight="1" x14ac:dyDescent="0.35">
      <c r="A40" s="117" t="s">
        <v>7</v>
      </c>
      <c r="B40" s="118"/>
      <c r="C40" s="118"/>
      <c r="D40" s="118"/>
      <c r="E40" s="118"/>
      <c r="F40" s="118"/>
      <c r="G40" s="118"/>
      <c r="H40" s="118"/>
      <c r="I40" s="118"/>
      <c r="J40" s="119"/>
    </row>
    <row r="41" spans="1:10" ht="43.5" customHeight="1" x14ac:dyDescent="0.35">
      <c r="A41" s="122" t="s">
        <v>67</v>
      </c>
      <c r="B41" s="78"/>
      <c r="C41" s="79"/>
      <c r="D41" s="80"/>
      <c r="E41" s="73"/>
      <c r="F41" s="73"/>
      <c r="G41" s="73"/>
      <c r="H41" s="73"/>
      <c r="I41" s="74"/>
      <c r="J41" s="29">
        <f>SUM(E41:I41)</f>
        <v>0</v>
      </c>
    </row>
    <row r="42" spans="1:10" ht="43.5" customHeight="1" x14ac:dyDescent="0.35">
      <c r="A42" s="123"/>
      <c r="B42" s="78"/>
      <c r="C42" s="79"/>
      <c r="D42" s="80"/>
      <c r="E42" s="73"/>
      <c r="F42" s="73"/>
      <c r="G42" s="73"/>
      <c r="H42" s="73"/>
      <c r="I42" s="74"/>
      <c r="J42" s="29">
        <f t="shared" ref="J42:J46" si="11">SUM(E42:I42)</f>
        <v>0</v>
      </c>
    </row>
    <row r="43" spans="1:10" ht="43.5" customHeight="1" x14ac:dyDescent="0.35">
      <c r="A43" s="122" t="s">
        <v>68</v>
      </c>
      <c r="B43" s="78"/>
      <c r="C43" s="79"/>
      <c r="D43" s="80"/>
      <c r="E43" s="73"/>
      <c r="F43" s="73"/>
      <c r="G43" s="73"/>
      <c r="H43" s="73"/>
      <c r="I43" s="74"/>
      <c r="J43" s="29">
        <f t="shared" si="11"/>
        <v>0</v>
      </c>
    </row>
    <row r="44" spans="1:10" ht="43.5" customHeight="1" x14ac:dyDescent="0.35">
      <c r="A44" s="123"/>
      <c r="B44" s="78"/>
      <c r="C44" s="79"/>
      <c r="D44" s="80"/>
      <c r="E44" s="73"/>
      <c r="F44" s="73"/>
      <c r="G44" s="73"/>
      <c r="H44" s="73"/>
      <c r="I44" s="74"/>
      <c r="J44" s="29">
        <f t="shared" ref="J44" si="12">SUM(E44:I44)</f>
        <v>0</v>
      </c>
    </row>
    <row r="45" spans="1:10" ht="43.5" customHeight="1" x14ac:dyDescent="0.35">
      <c r="A45" s="122" t="s">
        <v>65</v>
      </c>
      <c r="B45" s="78"/>
      <c r="C45" s="79"/>
      <c r="D45" s="80"/>
      <c r="E45" s="73"/>
      <c r="F45" s="73"/>
      <c r="G45" s="73"/>
      <c r="H45" s="73"/>
      <c r="I45" s="74"/>
      <c r="J45" s="29">
        <f t="shared" si="11"/>
        <v>0</v>
      </c>
    </row>
    <row r="46" spans="1:10" ht="43.5" customHeight="1" thickBot="1" x14ac:dyDescent="0.4">
      <c r="A46" s="125"/>
      <c r="B46" s="78"/>
      <c r="C46" s="79"/>
      <c r="D46" s="80"/>
      <c r="E46" s="73"/>
      <c r="F46" s="73"/>
      <c r="G46" s="73"/>
      <c r="H46" s="73"/>
      <c r="I46" s="74"/>
      <c r="J46" s="29">
        <f t="shared" si="11"/>
        <v>0</v>
      </c>
    </row>
    <row r="47" spans="1:10" s="6" customFormat="1" ht="34.5" customHeight="1" thickTop="1" thickBot="1" x14ac:dyDescent="0.4">
      <c r="A47" s="120" t="str">
        <f>CONCATENATE("Total ",A40)</f>
        <v>Total Seine Ouest</v>
      </c>
      <c r="B47" s="121"/>
      <c r="C47" s="11">
        <f t="shared" ref="C47:I47" si="13">SUM(C41:C46)</f>
        <v>0</v>
      </c>
      <c r="D47" s="38">
        <f t="shared" si="13"/>
        <v>0</v>
      </c>
      <c r="E47" s="12">
        <f t="shared" si="13"/>
        <v>0</v>
      </c>
      <c r="F47" s="12">
        <f t="shared" si="13"/>
        <v>0</v>
      </c>
      <c r="G47" s="12">
        <f t="shared" si="13"/>
        <v>0</v>
      </c>
      <c r="H47" s="12">
        <f t="shared" si="13"/>
        <v>0</v>
      </c>
      <c r="I47" s="23">
        <f t="shared" si="13"/>
        <v>0</v>
      </c>
      <c r="J47" s="13">
        <f>IF(SUM(J41:J46)&lt;&gt;SUM(E47:I47),"Erreur",SUM(E47:I47,J41:J46)/2)</f>
        <v>0</v>
      </c>
    </row>
    <row r="48" spans="1:10" ht="30" customHeight="1" x14ac:dyDescent="0.35">
      <c r="A48" s="117" t="s">
        <v>9</v>
      </c>
      <c r="B48" s="128"/>
      <c r="C48" s="128"/>
      <c r="D48" s="128"/>
      <c r="E48" s="128"/>
      <c r="F48" s="128"/>
      <c r="G48" s="128"/>
      <c r="H48" s="128"/>
      <c r="I48" s="128"/>
      <c r="J48" s="129"/>
    </row>
    <row r="49" spans="1:10" ht="43.5" customHeight="1" x14ac:dyDescent="0.35">
      <c r="A49" s="122" t="s">
        <v>67</v>
      </c>
      <c r="B49" s="78"/>
      <c r="C49" s="79"/>
      <c r="D49" s="80"/>
      <c r="E49" s="73"/>
      <c r="F49" s="73"/>
      <c r="G49" s="73"/>
      <c r="H49" s="73"/>
      <c r="I49" s="74"/>
      <c r="J49" s="29">
        <f t="shared" ref="J49:J54" si="14">SUM(E49:I49)</f>
        <v>0</v>
      </c>
    </row>
    <row r="50" spans="1:10" ht="43.5" customHeight="1" x14ac:dyDescent="0.35">
      <c r="A50" s="123"/>
      <c r="B50" s="78"/>
      <c r="C50" s="79"/>
      <c r="D50" s="80"/>
      <c r="E50" s="73"/>
      <c r="F50" s="73"/>
      <c r="G50" s="73"/>
      <c r="H50" s="73"/>
      <c r="I50" s="74"/>
      <c r="J50" s="29">
        <f t="shared" si="14"/>
        <v>0</v>
      </c>
    </row>
    <row r="51" spans="1:10" ht="43.5" customHeight="1" x14ac:dyDescent="0.35">
      <c r="A51" s="122" t="s">
        <v>68</v>
      </c>
      <c r="B51" s="78"/>
      <c r="C51" s="79"/>
      <c r="D51" s="80"/>
      <c r="E51" s="73"/>
      <c r="F51" s="73"/>
      <c r="G51" s="73"/>
      <c r="H51" s="73"/>
      <c r="I51" s="74"/>
      <c r="J51" s="29">
        <f t="shared" si="14"/>
        <v>0</v>
      </c>
    </row>
    <row r="52" spans="1:10" ht="43.5" customHeight="1" x14ac:dyDescent="0.35">
      <c r="A52" s="123"/>
      <c r="B52" s="78"/>
      <c r="C52" s="79"/>
      <c r="D52" s="80"/>
      <c r="E52" s="73"/>
      <c r="F52" s="73"/>
      <c r="G52" s="73"/>
      <c r="H52" s="73"/>
      <c r="I52" s="74"/>
      <c r="J52" s="29">
        <f t="shared" si="14"/>
        <v>0</v>
      </c>
    </row>
    <row r="53" spans="1:10" ht="43.5" customHeight="1" x14ac:dyDescent="0.35">
      <c r="A53" s="122" t="s">
        <v>65</v>
      </c>
      <c r="B53" s="78"/>
      <c r="C53" s="79"/>
      <c r="D53" s="80"/>
      <c r="E53" s="73"/>
      <c r="F53" s="73"/>
      <c r="G53" s="73"/>
      <c r="H53" s="73"/>
      <c r="I53" s="74"/>
      <c r="J53" s="29">
        <f t="shared" si="14"/>
        <v>0</v>
      </c>
    </row>
    <row r="54" spans="1:10" ht="43.5" customHeight="1" thickBot="1" x14ac:dyDescent="0.4">
      <c r="A54" s="125"/>
      <c r="B54" s="78"/>
      <c r="C54" s="79"/>
      <c r="D54" s="80"/>
      <c r="E54" s="73"/>
      <c r="F54" s="73"/>
      <c r="G54" s="73"/>
      <c r="H54" s="73"/>
      <c r="I54" s="74"/>
      <c r="J54" s="29">
        <f t="shared" si="14"/>
        <v>0</v>
      </c>
    </row>
    <row r="55" spans="1:10" s="6" customFormat="1" ht="45" customHeight="1" thickTop="1" thickBot="1" x14ac:dyDescent="0.4">
      <c r="A55" s="120" t="str">
        <f>CONCATENATE("Total ",A48)</f>
        <v>Total Barjac</v>
      </c>
      <c r="B55" s="121"/>
      <c r="C55" s="11">
        <f>SUM(C49:C54)</f>
        <v>0</v>
      </c>
      <c r="D55" s="38">
        <f>SUM(D49:D54)</f>
        <v>0</v>
      </c>
      <c r="E55" s="12">
        <f>SUM(E49:E54)</f>
        <v>0</v>
      </c>
      <c r="F55" s="12">
        <f t="shared" ref="F55:I55" si="15">SUM(F49:F54)</f>
        <v>0</v>
      </c>
      <c r="G55" s="12">
        <f t="shared" si="15"/>
        <v>0</v>
      </c>
      <c r="H55" s="12">
        <f t="shared" si="15"/>
        <v>0</v>
      </c>
      <c r="I55" s="23">
        <f t="shared" si="15"/>
        <v>0</v>
      </c>
      <c r="J55" s="13">
        <f>IF(SUM(J49:J54)&lt;&gt;SUM(E55:I55),"Erreur",SUM(E55:I55,J49:J54)/2)</f>
        <v>0</v>
      </c>
    </row>
    <row r="56" spans="1:10" ht="30" customHeight="1" x14ac:dyDescent="0.35">
      <c r="A56" s="130" t="s">
        <v>10</v>
      </c>
      <c r="B56" s="131"/>
      <c r="C56" s="131"/>
      <c r="D56" s="131"/>
      <c r="E56" s="131"/>
      <c r="F56" s="131"/>
      <c r="G56" s="131"/>
      <c r="H56" s="131"/>
      <c r="I56" s="131"/>
      <c r="J56" s="132"/>
    </row>
    <row r="57" spans="1:10" ht="43.5" customHeight="1" x14ac:dyDescent="0.35">
      <c r="A57" s="122" t="s">
        <v>67</v>
      </c>
      <c r="B57" s="78"/>
      <c r="C57" s="79"/>
      <c r="D57" s="80"/>
      <c r="E57" s="73"/>
      <c r="F57" s="73"/>
      <c r="G57" s="73"/>
      <c r="H57" s="73"/>
      <c r="I57" s="74"/>
      <c r="J57" s="29">
        <f>SUM(E57:I57)</f>
        <v>0</v>
      </c>
    </row>
    <row r="58" spans="1:10" ht="43.5" customHeight="1" x14ac:dyDescent="0.35">
      <c r="A58" s="123"/>
      <c r="B58" s="78"/>
      <c r="C58" s="79"/>
      <c r="D58" s="80"/>
      <c r="E58" s="73"/>
      <c r="F58" s="73"/>
      <c r="G58" s="73"/>
      <c r="H58" s="73"/>
      <c r="I58" s="74"/>
      <c r="J58" s="29">
        <f t="shared" ref="J58:J62" si="16">SUM(E58:I58)</f>
        <v>0</v>
      </c>
    </row>
    <row r="59" spans="1:10" ht="43.5" customHeight="1" x14ac:dyDescent="0.35">
      <c r="A59" s="122" t="s">
        <v>68</v>
      </c>
      <c r="B59" s="78"/>
      <c r="C59" s="79"/>
      <c r="D59" s="80"/>
      <c r="E59" s="73"/>
      <c r="F59" s="73"/>
      <c r="G59" s="73"/>
      <c r="H59" s="73"/>
      <c r="I59" s="74"/>
      <c r="J59" s="29">
        <f t="shared" ref="J59" si="17">SUM(E59:I59)</f>
        <v>0</v>
      </c>
    </row>
    <row r="60" spans="1:10" ht="43.5" customHeight="1" x14ac:dyDescent="0.35">
      <c r="A60" s="123"/>
      <c r="B60" s="78"/>
      <c r="C60" s="79"/>
      <c r="D60" s="80"/>
      <c r="E60" s="73"/>
      <c r="F60" s="73"/>
      <c r="G60" s="73"/>
      <c r="H60" s="73"/>
      <c r="I60" s="74"/>
      <c r="J60" s="29">
        <f t="shared" si="16"/>
        <v>0</v>
      </c>
    </row>
    <row r="61" spans="1:10" ht="43.5" customHeight="1" x14ac:dyDescent="0.35">
      <c r="A61" s="122" t="s">
        <v>65</v>
      </c>
      <c r="B61" s="78"/>
      <c r="C61" s="79"/>
      <c r="D61" s="80"/>
      <c r="E61" s="73"/>
      <c r="F61" s="73"/>
      <c r="G61" s="73"/>
      <c r="H61" s="73"/>
      <c r="I61" s="74"/>
      <c r="J61" s="29">
        <f t="shared" si="16"/>
        <v>0</v>
      </c>
    </row>
    <row r="62" spans="1:10" ht="43.5" customHeight="1" thickBot="1" x14ac:dyDescent="0.4">
      <c r="A62" s="125"/>
      <c r="B62" s="78"/>
      <c r="C62" s="79"/>
      <c r="D62" s="80"/>
      <c r="E62" s="73"/>
      <c r="F62" s="73"/>
      <c r="G62" s="73"/>
      <c r="H62" s="73"/>
      <c r="I62" s="74"/>
      <c r="J62" s="29">
        <f t="shared" si="16"/>
        <v>0</v>
      </c>
    </row>
    <row r="63" spans="1:10" s="6" customFormat="1" ht="45" customHeight="1" thickTop="1" thickBot="1" x14ac:dyDescent="0.4">
      <c r="A63" s="126" t="str">
        <f>CONCATENATE("Total  ",A56)</f>
        <v>Total  Bois d'Arcy</v>
      </c>
      <c r="B63" s="127"/>
      <c r="C63" s="11">
        <f t="shared" ref="C63:I63" si="18">SUM(C57:C62)</f>
        <v>0</v>
      </c>
      <c r="D63" s="38">
        <f t="shared" si="18"/>
        <v>0</v>
      </c>
      <c r="E63" s="12">
        <f t="shared" si="18"/>
        <v>0</v>
      </c>
      <c r="F63" s="12">
        <f t="shared" si="18"/>
        <v>0</v>
      </c>
      <c r="G63" s="12">
        <f t="shared" si="18"/>
        <v>0</v>
      </c>
      <c r="H63" s="12">
        <f t="shared" si="18"/>
        <v>0</v>
      </c>
      <c r="I63" s="23">
        <f t="shared" si="18"/>
        <v>0</v>
      </c>
      <c r="J63" s="13">
        <f>IF(SUM(J57:J62)&lt;&gt;SUM(E63:I63),"Erreur",SUM(E63:I63,J57:J62)/2)</f>
        <v>0</v>
      </c>
    </row>
    <row r="64" spans="1:10" ht="30" customHeight="1" thickTop="1" x14ac:dyDescent="0.35">
      <c r="A64" s="112" t="s">
        <v>11</v>
      </c>
      <c r="B64" s="113"/>
      <c r="C64" s="113"/>
      <c r="D64" s="113"/>
      <c r="E64" s="113"/>
      <c r="F64" s="113"/>
      <c r="G64" s="113"/>
      <c r="H64" s="113"/>
      <c r="I64" s="113"/>
      <c r="J64" s="114"/>
    </row>
    <row r="65" spans="1:10" ht="43.5" customHeight="1" x14ac:dyDescent="0.35">
      <c r="A65" s="122" t="s">
        <v>67</v>
      </c>
      <c r="B65" s="78"/>
      <c r="C65" s="79"/>
      <c r="D65" s="80"/>
      <c r="E65" s="73"/>
      <c r="F65" s="73"/>
      <c r="G65" s="73"/>
      <c r="H65" s="73"/>
      <c r="I65" s="74"/>
      <c r="J65" s="29">
        <f t="shared" ref="J65:J70" si="19">SUM(E65:I65)</f>
        <v>0</v>
      </c>
    </row>
    <row r="66" spans="1:10" ht="43.5" customHeight="1" x14ac:dyDescent="0.35">
      <c r="A66" s="123"/>
      <c r="B66" s="78"/>
      <c r="C66" s="79"/>
      <c r="D66" s="80"/>
      <c r="E66" s="73"/>
      <c r="F66" s="73"/>
      <c r="G66" s="73"/>
      <c r="H66" s="73"/>
      <c r="I66" s="74"/>
      <c r="J66" s="29">
        <f t="shared" si="19"/>
        <v>0</v>
      </c>
    </row>
    <row r="67" spans="1:10" ht="43.5" customHeight="1" x14ac:dyDescent="0.35">
      <c r="A67" s="122" t="s">
        <v>68</v>
      </c>
      <c r="B67" s="78"/>
      <c r="C67" s="79"/>
      <c r="D67" s="80"/>
      <c r="E67" s="73"/>
      <c r="F67" s="73"/>
      <c r="G67" s="73"/>
      <c r="H67" s="73"/>
      <c r="I67" s="74"/>
      <c r="J67" s="29">
        <f t="shared" si="19"/>
        <v>0</v>
      </c>
    </row>
    <row r="68" spans="1:10" ht="43.5" customHeight="1" x14ac:dyDescent="0.35">
      <c r="A68" s="123"/>
      <c r="B68" s="78"/>
      <c r="C68" s="79"/>
      <c r="D68" s="80"/>
      <c r="E68" s="73"/>
      <c r="F68" s="73"/>
      <c r="G68" s="73"/>
      <c r="H68" s="73"/>
      <c r="I68" s="74"/>
      <c r="J68" s="29">
        <f t="shared" si="19"/>
        <v>0</v>
      </c>
    </row>
    <row r="69" spans="1:10" ht="43.5" customHeight="1" x14ac:dyDescent="0.35">
      <c r="A69" s="122" t="s">
        <v>65</v>
      </c>
      <c r="B69" s="78"/>
      <c r="C69" s="79"/>
      <c r="D69" s="80"/>
      <c r="E69" s="73"/>
      <c r="F69" s="73"/>
      <c r="G69" s="73"/>
      <c r="H69" s="73"/>
      <c r="I69" s="74"/>
      <c r="J69" s="29">
        <f t="shared" si="19"/>
        <v>0</v>
      </c>
    </row>
    <row r="70" spans="1:10" ht="43.5" customHeight="1" thickBot="1" x14ac:dyDescent="0.4">
      <c r="A70" s="125"/>
      <c r="B70" s="78"/>
      <c r="C70" s="79"/>
      <c r="D70" s="80"/>
      <c r="E70" s="73"/>
      <c r="F70" s="73"/>
      <c r="G70" s="73"/>
      <c r="H70" s="73"/>
      <c r="I70" s="74"/>
      <c r="J70" s="29">
        <f t="shared" si="19"/>
        <v>0</v>
      </c>
    </row>
    <row r="71" spans="1:10" ht="34.5" customHeight="1" thickTop="1" thickBot="1" x14ac:dyDescent="0.4">
      <c r="A71" s="110" t="str">
        <f>CONCATENATE("Total annuel ",A64)</f>
        <v>Total annuel Bobigny</v>
      </c>
      <c r="B71" s="111"/>
      <c r="C71" s="11">
        <f>SUM(C65:C70)</f>
        <v>0</v>
      </c>
      <c r="D71" s="38">
        <f>SUM(D65:D70)</f>
        <v>0</v>
      </c>
      <c r="E71" s="12">
        <f>SUM(E65:E70)</f>
        <v>0</v>
      </c>
      <c r="F71" s="12">
        <f t="shared" ref="F71:I71" si="20">SUM(F65:F70)</f>
        <v>0</v>
      </c>
      <c r="G71" s="12">
        <f t="shared" si="20"/>
        <v>0</v>
      </c>
      <c r="H71" s="12">
        <f t="shared" si="20"/>
        <v>0</v>
      </c>
      <c r="I71" s="23">
        <f t="shared" si="20"/>
        <v>0</v>
      </c>
      <c r="J71" s="13">
        <f>IF(SUM(J65:J70)&lt;&gt;SUM(E71:I71),"Erreur",SUM(E71:I71,J65:J70)/2)</f>
        <v>0</v>
      </c>
    </row>
    <row r="72" spans="1:10" ht="30" customHeight="1" x14ac:dyDescent="0.35">
      <c r="A72" s="112" t="s">
        <v>12</v>
      </c>
      <c r="B72" s="113"/>
      <c r="C72" s="113"/>
      <c r="D72" s="113"/>
      <c r="E72" s="113"/>
      <c r="F72" s="113"/>
      <c r="G72" s="113"/>
      <c r="H72" s="113"/>
      <c r="I72" s="113"/>
      <c r="J72" s="114"/>
    </row>
    <row r="73" spans="1:10" ht="43.5" customHeight="1" x14ac:dyDescent="0.35">
      <c r="A73" s="122" t="s">
        <v>67</v>
      </c>
      <c r="B73" s="78"/>
      <c r="C73" s="79"/>
      <c r="D73" s="80"/>
      <c r="E73" s="73"/>
      <c r="F73" s="73"/>
      <c r="G73" s="73"/>
      <c r="H73" s="73"/>
      <c r="I73" s="74"/>
      <c r="J73" s="29">
        <f t="shared" ref="J73:J78" si="21">SUM(E73:I73)</f>
        <v>0</v>
      </c>
    </row>
    <row r="74" spans="1:10" ht="43.5" customHeight="1" x14ac:dyDescent="0.35">
      <c r="A74" s="123"/>
      <c r="B74" s="78"/>
      <c r="C74" s="79"/>
      <c r="D74" s="80"/>
      <c r="E74" s="73"/>
      <c r="F74" s="73"/>
      <c r="G74" s="73"/>
      <c r="H74" s="73"/>
      <c r="I74" s="74"/>
      <c r="J74" s="29">
        <f t="shared" si="21"/>
        <v>0</v>
      </c>
    </row>
    <row r="75" spans="1:10" ht="43.5" customHeight="1" x14ac:dyDescent="0.35">
      <c r="A75" s="122" t="s">
        <v>68</v>
      </c>
      <c r="B75" s="78"/>
      <c r="C75" s="79"/>
      <c r="D75" s="80"/>
      <c r="E75" s="73"/>
      <c r="F75" s="73"/>
      <c r="G75" s="73"/>
      <c r="H75" s="73"/>
      <c r="I75" s="74"/>
      <c r="J75" s="29">
        <f t="shared" si="21"/>
        <v>0</v>
      </c>
    </row>
    <row r="76" spans="1:10" ht="43.5" customHeight="1" x14ac:dyDescent="0.35">
      <c r="A76" s="123"/>
      <c r="B76" s="78"/>
      <c r="C76" s="79"/>
      <c r="D76" s="80"/>
      <c r="E76" s="73"/>
      <c r="F76" s="73"/>
      <c r="G76" s="73"/>
      <c r="H76" s="73"/>
      <c r="I76" s="74"/>
      <c r="J76" s="29">
        <f t="shared" si="21"/>
        <v>0</v>
      </c>
    </row>
    <row r="77" spans="1:10" ht="43.5" customHeight="1" x14ac:dyDescent="0.35">
      <c r="A77" s="122" t="s">
        <v>65</v>
      </c>
      <c r="B77" s="78"/>
      <c r="C77" s="79"/>
      <c r="D77" s="80"/>
      <c r="E77" s="73"/>
      <c r="F77" s="73"/>
      <c r="G77" s="73"/>
      <c r="H77" s="73"/>
      <c r="I77" s="74"/>
      <c r="J77" s="29">
        <f t="shared" si="21"/>
        <v>0</v>
      </c>
    </row>
    <row r="78" spans="1:10" ht="43.5" customHeight="1" thickBot="1" x14ac:dyDescent="0.4">
      <c r="A78" s="125"/>
      <c r="B78" s="78"/>
      <c r="C78" s="79"/>
      <c r="D78" s="80"/>
      <c r="E78" s="73"/>
      <c r="F78" s="73"/>
      <c r="G78" s="73"/>
      <c r="H78" s="73"/>
      <c r="I78" s="74"/>
      <c r="J78" s="29">
        <f t="shared" si="21"/>
        <v>0</v>
      </c>
    </row>
    <row r="79" spans="1:10" ht="34.5" customHeight="1" thickTop="1" thickBot="1" x14ac:dyDescent="0.4">
      <c r="A79" s="110" t="str">
        <f>CONCATENATE("Total annuel ",A72)</f>
        <v>Total annuel Cergy</v>
      </c>
      <c r="B79" s="111"/>
      <c r="C79" s="11">
        <f>SUM(C73:C78)</f>
        <v>0</v>
      </c>
      <c r="D79" s="38">
        <f>SUM(D73:D78)</f>
        <v>0</v>
      </c>
      <c r="E79" s="12">
        <f>SUM(E73:E78)</f>
        <v>0</v>
      </c>
      <c r="F79" s="12">
        <f t="shared" ref="F79:I79" si="22">SUM(F73:F78)</f>
        <v>0</v>
      </c>
      <c r="G79" s="12">
        <f t="shared" si="22"/>
        <v>0</v>
      </c>
      <c r="H79" s="12">
        <f t="shared" si="22"/>
        <v>0</v>
      </c>
      <c r="I79" s="23">
        <f t="shared" si="22"/>
        <v>0</v>
      </c>
      <c r="J79" s="13">
        <f>IF(SUM(J73:J78)&lt;&gt;SUM(E79:I79),"Erreur",SUM(E79:I79,J73:J78)/2)</f>
        <v>0</v>
      </c>
    </row>
    <row r="80" spans="1:10" ht="30" customHeight="1" x14ac:dyDescent="0.35">
      <c r="A80" s="112" t="s">
        <v>13</v>
      </c>
      <c r="B80" s="113"/>
      <c r="C80" s="113"/>
      <c r="D80" s="113"/>
      <c r="E80" s="113"/>
      <c r="F80" s="113"/>
      <c r="G80" s="113"/>
      <c r="H80" s="113"/>
      <c r="I80" s="113"/>
      <c r="J80" s="114"/>
    </row>
    <row r="81" spans="1:10" ht="43.5" customHeight="1" x14ac:dyDescent="0.35">
      <c r="A81" s="122" t="s">
        <v>67</v>
      </c>
      <c r="B81" s="78"/>
      <c r="C81" s="79"/>
      <c r="D81" s="80"/>
      <c r="E81" s="73"/>
      <c r="F81" s="73"/>
      <c r="G81" s="73"/>
      <c r="H81" s="73"/>
      <c r="I81" s="74"/>
      <c r="J81" s="29">
        <f t="shared" ref="J81:J86" si="23">SUM(E81:I81)</f>
        <v>0</v>
      </c>
    </row>
    <row r="82" spans="1:10" ht="43.5" customHeight="1" x14ac:dyDescent="0.35">
      <c r="A82" s="123"/>
      <c r="B82" s="78"/>
      <c r="C82" s="79"/>
      <c r="D82" s="80"/>
      <c r="E82" s="73"/>
      <c r="F82" s="73"/>
      <c r="G82" s="73"/>
      <c r="H82" s="73"/>
      <c r="I82" s="74"/>
      <c r="J82" s="29">
        <f t="shared" si="23"/>
        <v>0</v>
      </c>
    </row>
    <row r="83" spans="1:10" ht="43.5" customHeight="1" x14ac:dyDescent="0.35">
      <c r="A83" s="122" t="s">
        <v>68</v>
      </c>
      <c r="B83" s="78"/>
      <c r="C83" s="79"/>
      <c r="D83" s="80"/>
      <c r="E83" s="73"/>
      <c r="F83" s="73"/>
      <c r="G83" s="73"/>
      <c r="H83" s="73"/>
      <c r="I83" s="74"/>
      <c r="J83" s="29">
        <f t="shared" si="23"/>
        <v>0</v>
      </c>
    </row>
    <row r="84" spans="1:10" ht="43.5" customHeight="1" x14ac:dyDescent="0.35">
      <c r="A84" s="123"/>
      <c r="B84" s="78"/>
      <c r="C84" s="79"/>
      <c r="D84" s="80"/>
      <c r="E84" s="73"/>
      <c r="F84" s="73"/>
      <c r="G84" s="73"/>
      <c r="H84" s="73"/>
      <c r="I84" s="74"/>
      <c r="J84" s="29">
        <f t="shared" si="23"/>
        <v>0</v>
      </c>
    </row>
    <row r="85" spans="1:10" ht="43.5" customHeight="1" x14ac:dyDescent="0.35">
      <c r="A85" s="122" t="s">
        <v>65</v>
      </c>
      <c r="B85" s="78"/>
      <c r="C85" s="79"/>
      <c r="D85" s="80"/>
      <c r="E85" s="73"/>
      <c r="F85" s="73"/>
      <c r="G85" s="73"/>
      <c r="H85" s="73"/>
      <c r="I85" s="74"/>
      <c r="J85" s="29">
        <f t="shared" si="23"/>
        <v>0</v>
      </c>
    </row>
    <row r="86" spans="1:10" ht="43.5" customHeight="1" thickBot="1" x14ac:dyDescent="0.4">
      <c r="A86" s="125"/>
      <c r="B86" s="78"/>
      <c r="C86" s="79"/>
      <c r="D86" s="80"/>
      <c r="E86" s="73"/>
      <c r="F86" s="73"/>
      <c r="G86" s="73"/>
      <c r="H86" s="73"/>
      <c r="I86" s="74"/>
      <c r="J86" s="29">
        <f t="shared" si="23"/>
        <v>0</v>
      </c>
    </row>
    <row r="87" spans="1:10" ht="34.5" customHeight="1" thickTop="1" thickBot="1" x14ac:dyDescent="0.4">
      <c r="A87" s="110" t="str">
        <f>CONCATENATE("Total annuel ",A80)</f>
        <v>Total annuel Melun</v>
      </c>
      <c r="B87" s="111"/>
      <c r="C87" s="11">
        <f>SUM(C81:C86)</f>
        <v>0</v>
      </c>
      <c r="D87" s="38">
        <f>SUM(D81:D86)</f>
        <v>0</v>
      </c>
      <c r="E87" s="12">
        <f>SUM(E81:E86)</f>
        <v>0</v>
      </c>
      <c r="F87" s="12">
        <f t="shared" ref="F87:I87" si="24">SUM(F81:F86)</f>
        <v>0</v>
      </c>
      <c r="G87" s="12">
        <f t="shared" si="24"/>
        <v>0</v>
      </c>
      <c r="H87" s="12">
        <f t="shared" si="24"/>
        <v>0</v>
      </c>
      <c r="I87" s="23">
        <f t="shared" si="24"/>
        <v>0</v>
      </c>
      <c r="J87" s="13">
        <f>IF(SUM(J81:J86)&lt;&gt;SUM(E87:I87),"Erreur",SUM(E87:I87,J81:J86)/2)</f>
        <v>0</v>
      </c>
    </row>
    <row r="88" spans="1:10" ht="30" customHeight="1" x14ac:dyDescent="0.35">
      <c r="A88" s="112" t="s">
        <v>14</v>
      </c>
      <c r="B88" s="113"/>
      <c r="C88" s="113"/>
      <c r="D88" s="113"/>
      <c r="E88" s="113"/>
      <c r="F88" s="113"/>
      <c r="G88" s="113"/>
      <c r="H88" s="113"/>
      <c r="I88" s="113"/>
      <c r="J88" s="114"/>
    </row>
    <row r="89" spans="1:10" ht="43.5" customHeight="1" x14ac:dyDescent="0.35">
      <c r="A89" s="122" t="s">
        <v>67</v>
      </c>
      <c r="B89" s="78"/>
      <c r="C89" s="79"/>
      <c r="D89" s="80"/>
      <c r="E89" s="73"/>
      <c r="F89" s="73"/>
      <c r="G89" s="73"/>
      <c r="H89" s="73"/>
      <c r="I89" s="74"/>
      <c r="J89" s="29">
        <f t="shared" ref="J89:J94" si="25">SUM(E89:I89)</f>
        <v>0</v>
      </c>
    </row>
    <row r="90" spans="1:10" ht="43.5" customHeight="1" x14ac:dyDescent="0.35">
      <c r="A90" s="123"/>
      <c r="B90" s="78"/>
      <c r="C90" s="79"/>
      <c r="D90" s="80"/>
      <c r="E90" s="73"/>
      <c r="F90" s="73"/>
      <c r="G90" s="73"/>
      <c r="H90" s="73"/>
      <c r="I90" s="74"/>
      <c r="J90" s="29">
        <f t="shared" si="25"/>
        <v>0</v>
      </c>
    </row>
    <row r="91" spans="1:10" ht="43.5" customHeight="1" x14ac:dyDescent="0.35">
      <c r="A91" s="122" t="s">
        <v>68</v>
      </c>
      <c r="B91" s="78"/>
      <c r="C91" s="79"/>
      <c r="D91" s="80"/>
      <c r="E91" s="73"/>
      <c r="F91" s="73"/>
      <c r="G91" s="73"/>
      <c r="H91" s="73"/>
      <c r="I91" s="74"/>
      <c r="J91" s="29">
        <f t="shared" si="25"/>
        <v>0</v>
      </c>
    </row>
    <row r="92" spans="1:10" ht="43.5" customHeight="1" x14ac:dyDescent="0.35">
      <c r="A92" s="123"/>
      <c r="B92" s="78"/>
      <c r="C92" s="79"/>
      <c r="D92" s="80"/>
      <c r="E92" s="73"/>
      <c r="F92" s="73"/>
      <c r="G92" s="73"/>
      <c r="H92" s="73"/>
      <c r="I92" s="74"/>
      <c r="J92" s="29">
        <f t="shared" si="25"/>
        <v>0</v>
      </c>
    </row>
    <row r="93" spans="1:10" ht="43.5" customHeight="1" x14ac:dyDescent="0.35">
      <c r="A93" s="122" t="s">
        <v>65</v>
      </c>
      <c r="B93" s="78"/>
      <c r="C93" s="79"/>
      <c r="D93" s="80"/>
      <c r="E93" s="73"/>
      <c r="F93" s="73"/>
      <c r="G93" s="73"/>
      <c r="H93" s="73"/>
      <c r="I93" s="74"/>
      <c r="J93" s="29">
        <f t="shared" si="25"/>
        <v>0</v>
      </c>
    </row>
    <row r="94" spans="1:10" ht="43.5" customHeight="1" thickBot="1" x14ac:dyDescent="0.4">
      <c r="A94" s="125"/>
      <c r="B94" s="78"/>
      <c r="C94" s="79"/>
      <c r="D94" s="80"/>
      <c r="E94" s="73"/>
      <c r="F94" s="73"/>
      <c r="G94" s="73"/>
      <c r="H94" s="73"/>
      <c r="I94" s="74"/>
      <c r="J94" s="29">
        <f t="shared" si="25"/>
        <v>0</v>
      </c>
    </row>
    <row r="95" spans="1:10" ht="34.5" customHeight="1" thickTop="1" thickBot="1" x14ac:dyDescent="0.4">
      <c r="A95" s="110" t="str">
        <f>CONCATENATE("Total annuel ",A88)</f>
        <v>Total annuel Versailles</v>
      </c>
      <c r="B95" s="111"/>
      <c r="C95" s="11">
        <f>SUM(C89:C94)</f>
        <v>0</v>
      </c>
      <c r="D95" s="38">
        <f>SUM(D89:D94)</f>
        <v>0</v>
      </c>
      <c r="E95" s="12">
        <f>SUM(E89:E94)</f>
        <v>0</v>
      </c>
      <c r="F95" s="12">
        <f t="shared" ref="F95:I95" si="26">SUM(F89:F94)</f>
        <v>0</v>
      </c>
      <c r="G95" s="12">
        <f t="shared" si="26"/>
        <v>0</v>
      </c>
      <c r="H95" s="12">
        <f t="shared" si="26"/>
        <v>0</v>
      </c>
      <c r="I95" s="23">
        <f t="shared" si="26"/>
        <v>0</v>
      </c>
      <c r="J95" s="13">
        <f>IF(SUM(J89:J94)&lt;&gt;SUM(E95:I95),"Erreur",SUM(E95:I95,J89:J94)/2)</f>
        <v>0</v>
      </c>
    </row>
    <row r="96" spans="1:10" ht="30" customHeight="1" x14ac:dyDescent="0.35">
      <c r="A96" s="112" t="s">
        <v>15</v>
      </c>
      <c r="B96" s="113"/>
      <c r="C96" s="113"/>
      <c r="D96" s="113"/>
      <c r="E96" s="113"/>
      <c r="F96" s="113"/>
      <c r="G96" s="113"/>
      <c r="H96" s="113"/>
      <c r="I96" s="113"/>
      <c r="J96" s="114"/>
    </row>
    <row r="97" spans="1:10" ht="43.5" customHeight="1" x14ac:dyDescent="0.35">
      <c r="A97" s="122" t="s">
        <v>67</v>
      </c>
      <c r="B97" s="78"/>
      <c r="C97" s="79"/>
      <c r="D97" s="80"/>
      <c r="E97" s="73"/>
      <c r="F97" s="73"/>
      <c r="G97" s="73"/>
      <c r="H97" s="73"/>
      <c r="I97" s="74"/>
      <c r="J97" s="29">
        <f t="shared" ref="J97:J102" si="27">SUM(E97:I97)</f>
        <v>0</v>
      </c>
    </row>
    <row r="98" spans="1:10" ht="43.5" customHeight="1" x14ac:dyDescent="0.35">
      <c r="A98" s="123"/>
      <c r="B98" s="78"/>
      <c r="C98" s="79"/>
      <c r="D98" s="80"/>
      <c r="E98" s="73"/>
      <c r="F98" s="73"/>
      <c r="G98" s="73"/>
      <c r="H98" s="73"/>
      <c r="I98" s="74"/>
      <c r="J98" s="29">
        <f t="shared" si="27"/>
        <v>0</v>
      </c>
    </row>
    <row r="99" spans="1:10" ht="43.5" customHeight="1" x14ac:dyDescent="0.35">
      <c r="A99" s="122" t="s">
        <v>68</v>
      </c>
      <c r="B99" s="78"/>
      <c r="C99" s="79"/>
      <c r="D99" s="80"/>
      <c r="E99" s="73"/>
      <c r="F99" s="73"/>
      <c r="G99" s="73"/>
      <c r="H99" s="73"/>
      <c r="I99" s="74"/>
      <c r="J99" s="29">
        <f t="shared" si="27"/>
        <v>0</v>
      </c>
    </row>
    <row r="100" spans="1:10" ht="43.5" customHeight="1" x14ac:dyDescent="0.35">
      <c r="A100" s="123"/>
      <c r="B100" s="78"/>
      <c r="C100" s="79"/>
      <c r="D100" s="80"/>
      <c r="E100" s="73"/>
      <c r="F100" s="73"/>
      <c r="G100" s="73"/>
      <c r="H100" s="73"/>
      <c r="I100" s="74"/>
      <c r="J100" s="29">
        <f t="shared" si="27"/>
        <v>0</v>
      </c>
    </row>
    <row r="101" spans="1:10" ht="43.5" customHeight="1" x14ac:dyDescent="0.35">
      <c r="A101" s="122" t="s">
        <v>65</v>
      </c>
      <c r="B101" s="78"/>
      <c r="C101" s="79"/>
      <c r="D101" s="80"/>
      <c r="E101" s="73"/>
      <c r="F101" s="73"/>
      <c r="G101" s="73"/>
      <c r="H101" s="73"/>
      <c r="I101" s="74"/>
      <c r="J101" s="29">
        <f t="shared" si="27"/>
        <v>0</v>
      </c>
    </row>
    <row r="102" spans="1:10" ht="43.5" customHeight="1" thickBot="1" x14ac:dyDescent="0.4">
      <c r="A102" s="125"/>
      <c r="B102" s="78"/>
      <c r="C102" s="79"/>
      <c r="D102" s="80"/>
      <c r="E102" s="73"/>
      <c r="F102" s="73"/>
      <c r="G102" s="73"/>
      <c r="H102" s="73"/>
      <c r="I102" s="74"/>
      <c r="J102" s="29">
        <f t="shared" si="27"/>
        <v>0</v>
      </c>
    </row>
    <row r="103" spans="1:10" ht="34.5" customHeight="1" thickTop="1" thickBot="1" x14ac:dyDescent="0.4">
      <c r="A103" s="110" t="str">
        <f>CONCATENATE("Total annuel ",A96)</f>
        <v>Total annuel Lille</v>
      </c>
      <c r="B103" s="111"/>
      <c r="C103" s="11">
        <f>SUM(C97:C102)</f>
        <v>0</v>
      </c>
      <c r="D103" s="38">
        <f>SUM(D97:D102)</f>
        <v>0</v>
      </c>
      <c r="E103" s="12">
        <f>SUM(E97:E102)</f>
        <v>0</v>
      </c>
      <c r="F103" s="12">
        <f t="shared" ref="F103:I103" si="28">SUM(F97:F102)</f>
        <v>0</v>
      </c>
      <c r="G103" s="12">
        <f t="shared" si="28"/>
        <v>0</v>
      </c>
      <c r="H103" s="12">
        <f t="shared" si="28"/>
        <v>0</v>
      </c>
      <c r="I103" s="23">
        <f t="shared" si="28"/>
        <v>0</v>
      </c>
      <c r="J103" s="13">
        <f>IF(SUM(J97:J102)&lt;&gt;SUM(E103:I103),"Erreur",SUM(E103:I103,J97:J102)/2)</f>
        <v>0</v>
      </c>
    </row>
    <row r="104" spans="1:10" ht="30" customHeight="1" x14ac:dyDescent="0.35">
      <c r="A104" s="112" t="s">
        <v>16</v>
      </c>
      <c r="B104" s="113"/>
      <c r="C104" s="113"/>
      <c r="D104" s="113"/>
      <c r="E104" s="113"/>
      <c r="F104" s="113"/>
      <c r="G104" s="113"/>
      <c r="H104" s="113"/>
      <c r="I104" s="113"/>
      <c r="J104" s="114"/>
    </row>
    <row r="105" spans="1:10" ht="43.5" customHeight="1" x14ac:dyDescent="0.35">
      <c r="A105" s="122" t="s">
        <v>67</v>
      </c>
      <c r="B105" s="78"/>
      <c r="C105" s="79"/>
      <c r="D105" s="80"/>
      <c r="E105" s="73"/>
      <c r="F105" s="73"/>
      <c r="G105" s="73"/>
      <c r="H105" s="73"/>
      <c r="I105" s="74"/>
      <c r="J105" s="29">
        <f>SUM(E105:I105)</f>
        <v>0</v>
      </c>
    </row>
    <row r="106" spans="1:10" ht="43.5" customHeight="1" x14ac:dyDescent="0.35">
      <c r="A106" s="123"/>
      <c r="B106" s="78"/>
      <c r="C106" s="79"/>
      <c r="D106" s="80"/>
      <c r="E106" s="73"/>
      <c r="F106" s="73"/>
      <c r="G106" s="73"/>
      <c r="H106" s="73"/>
      <c r="I106" s="74"/>
      <c r="J106" s="29">
        <f t="shared" ref="J106:J109" si="29">SUM(E106:I106)</f>
        <v>0</v>
      </c>
    </row>
    <row r="107" spans="1:10" ht="43.5" customHeight="1" x14ac:dyDescent="0.35">
      <c r="A107" s="122" t="s">
        <v>68</v>
      </c>
      <c r="B107" s="78"/>
      <c r="C107" s="79"/>
      <c r="D107" s="80"/>
      <c r="E107" s="73"/>
      <c r="F107" s="73"/>
      <c r="G107" s="73"/>
      <c r="H107" s="73"/>
      <c r="I107" s="74"/>
      <c r="J107" s="29">
        <f t="shared" ref="J107" si="30">SUM(E107:I107)</f>
        <v>0</v>
      </c>
    </row>
    <row r="108" spans="1:10" ht="43.5" customHeight="1" x14ac:dyDescent="0.35">
      <c r="A108" s="123"/>
      <c r="B108" s="78"/>
      <c r="C108" s="79"/>
      <c r="D108" s="80"/>
      <c r="E108" s="73"/>
      <c r="F108" s="73"/>
      <c r="G108" s="73"/>
      <c r="H108" s="73"/>
      <c r="I108" s="74"/>
      <c r="J108" s="29">
        <f t="shared" si="29"/>
        <v>0</v>
      </c>
    </row>
    <row r="109" spans="1:10" ht="43.5" customHeight="1" x14ac:dyDescent="0.35">
      <c r="A109" s="122" t="s">
        <v>65</v>
      </c>
      <c r="B109" s="78"/>
      <c r="C109" s="79"/>
      <c r="D109" s="80"/>
      <c r="E109" s="73"/>
      <c r="F109" s="73"/>
      <c r="G109" s="73"/>
      <c r="H109" s="73"/>
      <c r="I109" s="74"/>
      <c r="J109" s="29">
        <f t="shared" si="29"/>
        <v>0</v>
      </c>
    </row>
    <row r="110" spans="1:10" ht="43.5" customHeight="1" thickBot="1" x14ac:dyDescent="0.4">
      <c r="A110" s="125"/>
      <c r="B110" s="78"/>
      <c r="C110" s="79"/>
      <c r="D110" s="80"/>
      <c r="E110" s="73"/>
      <c r="F110" s="73"/>
      <c r="G110" s="73"/>
      <c r="H110" s="73"/>
      <c r="I110" s="74"/>
      <c r="J110" s="29">
        <f>SUM(E110:I110)</f>
        <v>0</v>
      </c>
    </row>
    <row r="111" spans="1:10" ht="34.5" customHeight="1" thickTop="1" thickBot="1" x14ac:dyDescent="0.4">
      <c r="A111" s="110" t="str">
        <f>CONCATENATE("Total annuel ",A104)</f>
        <v>Total annuel Lomme</v>
      </c>
      <c r="B111" s="111"/>
      <c r="C111" s="11">
        <f>SUM(C105:C110)</f>
        <v>0</v>
      </c>
      <c r="D111" s="38">
        <f>SUM(D105:D110)</f>
        <v>0</v>
      </c>
      <c r="E111" s="12">
        <f>SUM(E105:E110)</f>
        <v>0</v>
      </c>
      <c r="F111" s="12">
        <f t="shared" ref="F111:I111" si="31">SUM(F105:F110)</f>
        <v>0</v>
      </c>
      <c r="G111" s="12">
        <f t="shared" si="31"/>
        <v>0</v>
      </c>
      <c r="H111" s="12">
        <f t="shared" si="31"/>
        <v>0</v>
      </c>
      <c r="I111" s="23">
        <f t="shared" si="31"/>
        <v>0</v>
      </c>
      <c r="J111" s="13">
        <f>IF(SUM(J105:J110)&lt;&gt;SUM(E111:I111),"Erreur",SUM(E111:I111,J105:J110)/2)</f>
        <v>0</v>
      </c>
    </row>
    <row r="112" spans="1:10" ht="13.5" thickBot="1" x14ac:dyDescent="0.4"/>
    <row r="113" spans="1:10" ht="34.5" customHeight="1" thickTop="1" thickBot="1" x14ac:dyDescent="0.4">
      <c r="A113" s="115" t="s">
        <v>70</v>
      </c>
      <c r="B113" s="116"/>
      <c r="C113" s="11">
        <f t="shared" ref="C113:I113" si="32">SUM(C23,C31,C39,C47,C55,C63,C71,C79,C87,C95,C103,C111)</f>
        <v>0</v>
      </c>
      <c r="D113" s="38">
        <f t="shared" si="32"/>
        <v>0</v>
      </c>
      <c r="E113" s="12">
        <f t="shared" si="32"/>
        <v>0</v>
      </c>
      <c r="F113" s="12">
        <f t="shared" si="32"/>
        <v>0</v>
      </c>
      <c r="G113" s="12">
        <f t="shared" si="32"/>
        <v>0</v>
      </c>
      <c r="H113" s="12">
        <f t="shared" si="32"/>
        <v>0</v>
      </c>
      <c r="I113" s="23">
        <f t="shared" si="32"/>
        <v>0</v>
      </c>
      <c r="J113" s="13">
        <f>IF(SUM(J23,J31,J39,J47,J55,J63,J71,J79,J87,J95,J103,J111)&lt;&gt;SUM(E113:I113),"Erreur",SUM(E113:I113,J23,J31,J39,J47,J55,J63,J71,J79,J87,J95,J103,J111)/2)</f>
        <v>0</v>
      </c>
    </row>
    <row r="115" spans="1:10" x14ac:dyDescent="0.35">
      <c r="A115" s="93" t="s">
        <v>26</v>
      </c>
      <c r="B115" s="93"/>
      <c r="C115" s="93"/>
      <c r="D115" s="93"/>
      <c r="E115" s="93"/>
      <c r="F115" s="93"/>
      <c r="G115" s="93"/>
      <c r="H115" s="93"/>
      <c r="I115" s="93"/>
      <c r="J115" s="93"/>
    </row>
  </sheetData>
  <sheetProtection algorithmName="SHA-512" hashValue="kM8rhL8iwoQ3NUpS0fQKRdyQXQ9x0EEpQT8baLdYhIP/IhDb1MoScwhuRL4suM3NzTY7ei6+ZkNHuQ3KuT+vSA==" saltValue="8Tbr4undcCrlSjzNiAtSHw==" spinCount="100000" sheet="1" objects="1" scenarios="1" selectLockedCells="1"/>
  <mergeCells count="67">
    <mergeCell ref="A43:A44"/>
    <mergeCell ref="A45:A46"/>
    <mergeCell ref="C2:J5"/>
    <mergeCell ref="A8:B8"/>
    <mergeCell ref="C8:J8"/>
    <mergeCell ref="A12:J12"/>
    <mergeCell ref="A23:B23"/>
    <mergeCell ref="A24:J24"/>
    <mergeCell ref="A63:B63"/>
    <mergeCell ref="A64:J64"/>
    <mergeCell ref="A71:B71"/>
    <mergeCell ref="A72:J72"/>
    <mergeCell ref="A65:A66"/>
    <mergeCell ref="A67:A68"/>
    <mergeCell ref="A69:A70"/>
    <mergeCell ref="A111:B111"/>
    <mergeCell ref="A113:B113"/>
    <mergeCell ref="A115:J115"/>
    <mergeCell ref="A13:A14"/>
    <mergeCell ref="A15:A16"/>
    <mergeCell ref="A17:A18"/>
    <mergeCell ref="A21:A22"/>
    <mergeCell ref="A19:A20"/>
    <mergeCell ref="A79:B79"/>
    <mergeCell ref="A80:J80"/>
    <mergeCell ref="A87:B87"/>
    <mergeCell ref="A88:J88"/>
    <mergeCell ref="A95:B95"/>
    <mergeCell ref="A96:J96"/>
    <mergeCell ref="A89:A90"/>
    <mergeCell ref="A91:A92"/>
    <mergeCell ref="A61:A62"/>
    <mergeCell ref="A25:A26"/>
    <mergeCell ref="A27:A28"/>
    <mergeCell ref="A29:A30"/>
    <mergeCell ref="A33:A34"/>
    <mergeCell ref="A35:A36"/>
    <mergeCell ref="A37:A38"/>
    <mergeCell ref="A55:B55"/>
    <mergeCell ref="A56:J56"/>
    <mergeCell ref="A31:B31"/>
    <mergeCell ref="A32:J32"/>
    <mergeCell ref="A39:B39"/>
    <mergeCell ref="A40:J40"/>
    <mergeCell ref="A47:B47"/>
    <mergeCell ref="A48:J48"/>
    <mergeCell ref="A41:A42"/>
    <mergeCell ref="A49:A50"/>
    <mergeCell ref="A51:A52"/>
    <mergeCell ref="A53:A54"/>
    <mergeCell ref="A57:A58"/>
    <mergeCell ref="A59:A60"/>
    <mergeCell ref="A109:A110"/>
    <mergeCell ref="A73:A74"/>
    <mergeCell ref="A75:A76"/>
    <mergeCell ref="A77:A78"/>
    <mergeCell ref="A81:A82"/>
    <mergeCell ref="A83:A84"/>
    <mergeCell ref="A85:A86"/>
    <mergeCell ref="A103:B103"/>
    <mergeCell ref="A104:J104"/>
    <mergeCell ref="A93:A94"/>
    <mergeCell ref="A97:A98"/>
    <mergeCell ref="A99:A100"/>
    <mergeCell ref="A101:A102"/>
    <mergeCell ref="A105:A106"/>
    <mergeCell ref="A107:A108"/>
  </mergeCells>
  <conditionalFormatting sqref="B13:I22 B25:I30 B33:I38 B41:I46 B49:I54 B57:I62 B65:I70 B73:I78 B81:I86 B89:I94 B97:I102 B105:I110">
    <cfRule type="cellIs" dxfId="37" priority="1" operator="notEqual">
      <formula>0</formula>
    </cfRule>
  </conditionalFormatting>
  <conditionalFormatting sqref="C8:J8">
    <cfRule type="cellIs" dxfId="36" priority="15" operator="notEqual">
      <formula>"Complétion Automatique"</formula>
    </cfRule>
  </conditionalFormatting>
  <conditionalFormatting sqref="J23">
    <cfRule type="cellIs" dxfId="35" priority="14" operator="equal">
      <formula>"Erreur"</formula>
    </cfRule>
  </conditionalFormatting>
  <conditionalFormatting sqref="J31">
    <cfRule type="cellIs" dxfId="34" priority="13" operator="equal">
      <formula>"Erreur"</formula>
    </cfRule>
  </conditionalFormatting>
  <conditionalFormatting sqref="J39">
    <cfRule type="cellIs" dxfId="33" priority="11" operator="equal">
      <formula>"Erreur"</formula>
    </cfRule>
  </conditionalFormatting>
  <conditionalFormatting sqref="J47">
    <cfRule type="cellIs" dxfId="32" priority="10" operator="equal">
      <formula>"Erreur"</formula>
    </cfRule>
  </conditionalFormatting>
  <conditionalFormatting sqref="J55">
    <cfRule type="cellIs" dxfId="31" priority="12" operator="equal">
      <formula>"Erreur"</formula>
    </cfRule>
  </conditionalFormatting>
  <conditionalFormatting sqref="J63">
    <cfRule type="cellIs" dxfId="30" priority="9" operator="equal">
      <formula>"Erreur"</formula>
    </cfRule>
  </conditionalFormatting>
  <conditionalFormatting sqref="J71">
    <cfRule type="cellIs" dxfId="29" priority="8" operator="equal">
      <formula>"Erreur"</formula>
    </cfRule>
  </conditionalFormatting>
  <conditionalFormatting sqref="J79">
    <cfRule type="cellIs" dxfId="28" priority="7" operator="equal">
      <formula>"Erreur"</formula>
    </cfRule>
  </conditionalFormatting>
  <conditionalFormatting sqref="J87">
    <cfRule type="cellIs" dxfId="27" priority="6" operator="equal">
      <formula>"Erreur"</formula>
    </cfRule>
  </conditionalFormatting>
  <conditionalFormatting sqref="J95">
    <cfRule type="cellIs" dxfId="26" priority="5" operator="equal">
      <formula>"Erreur"</formula>
    </cfRule>
  </conditionalFormatting>
  <conditionalFormatting sqref="J103">
    <cfRule type="cellIs" dxfId="25" priority="4" operator="equal">
      <formula>"Erreur"</formula>
    </cfRule>
  </conditionalFormatting>
  <conditionalFormatting sqref="J111">
    <cfRule type="cellIs" dxfId="24" priority="3" operator="equal">
      <formula>"Erreur"</formula>
    </cfRule>
  </conditionalFormatting>
  <conditionalFormatting sqref="J113">
    <cfRule type="cellIs" dxfId="23" priority="2" operator="equal">
      <formula>"Erreur"</formula>
    </cfRule>
  </conditionalFormatting>
  <pageMargins left="0.11811023622047245" right="0.11811023622047245" top="0.74803149606299213" bottom="0.74803149606299213" header="0.31496062992125984" footer="0.31496062992125984"/>
  <pageSetup paperSize="9" scale="75" fitToHeight="0" orientation="portrait" horizontalDpi="0" verticalDpi="0" r:id="rId1"/>
  <headerFooter>
    <oddFooter>Page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A0CE1-028F-4611-8034-99C2742A6532}">
  <sheetPr>
    <pageSetUpPr fitToPage="1"/>
  </sheetPr>
  <dimension ref="A1:J70"/>
  <sheetViews>
    <sheetView workbookViewId="0">
      <selection activeCell="H13" sqref="H13"/>
    </sheetView>
  </sheetViews>
  <sheetFormatPr baseColWidth="10" defaultColWidth="11.453125" defaultRowHeight="13" x14ac:dyDescent="0.35"/>
  <cols>
    <col min="1" max="1" width="17.1796875" style="2" customWidth="1"/>
    <col min="2" max="2" width="10" style="2" customWidth="1"/>
    <col min="3" max="3" width="8" style="2" customWidth="1"/>
    <col min="4" max="10" width="14.453125" style="2" customWidth="1"/>
    <col min="11" max="16384" width="11.453125" style="2"/>
  </cols>
  <sheetData>
    <row r="1" spans="1:10" ht="13.5" thickBot="1" x14ac:dyDescent="0.4"/>
    <row r="2" spans="1:10" x14ac:dyDescent="0.35">
      <c r="C2" s="94" t="s">
        <v>71</v>
      </c>
      <c r="D2" s="95"/>
      <c r="E2" s="95"/>
      <c r="F2" s="95"/>
      <c r="G2" s="95"/>
      <c r="H2" s="95"/>
      <c r="I2" s="95"/>
      <c r="J2" s="96"/>
    </row>
    <row r="3" spans="1:10" x14ac:dyDescent="0.35">
      <c r="C3" s="97"/>
      <c r="D3" s="98"/>
      <c r="E3" s="98"/>
      <c r="F3" s="98"/>
      <c r="G3" s="98"/>
      <c r="H3" s="98"/>
      <c r="I3" s="98"/>
      <c r="J3" s="99"/>
    </row>
    <row r="4" spans="1:10" x14ac:dyDescent="0.35">
      <c r="C4" s="97"/>
      <c r="D4" s="98"/>
      <c r="E4" s="98"/>
      <c r="F4" s="98"/>
      <c r="G4" s="98"/>
      <c r="H4" s="98"/>
      <c r="I4" s="98"/>
      <c r="J4" s="99"/>
    </row>
    <row r="5" spans="1:10" ht="13.5" thickBot="1" x14ac:dyDescent="0.4">
      <c r="C5" s="100"/>
      <c r="D5" s="101"/>
      <c r="E5" s="101"/>
      <c r="F5" s="101"/>
      <c r="G5" s="101"/>
      <c r="H5" s="101"/>
      <c r="I5" s="101"/>
      <c r="J5" s="102"/>
    </row>
    <row r="7" spans="1:10" ht="13.5" thickBot="1" x14ac:dyDescent="0.4"/>
    <row r="8" spans="1:10" s="8" customFormat="1" ht="30" customHeight="1" thickBot="1" x14ac:dyDescent="0.4">
      <c r="A8" s="103" t="s">
        <v>2</v>
      </c>
      <c r="B8" s="104"/>
      <c r="C8" s="106" t="str">
        <f>IF('Page de Garde'!$D$22="À compléter","Complétion Automatique",'Page de Garde'!$D$22)</f>
        <v>Complétion Automatique</v>
      </c>
      <c r="D8" s="106"/>
      <c r="E8" s="106"/>
      <c r="F8" s="106"/>
      <c r="G8" s="106"/>
      <c r="H8" s="106"/>
      <c r="I8" s="106"/>
      <c r="J8" s="107"/>
    </row>
    <row r="10" spans="1:10" ht="13.5" thickBot="1" x14ac:dyDescent="0.4"/>
    <row r="11" spans="1:10" s="17" customFormat="1" ht="94.5" customHeight="1" thickBot="1" x14ac:dyDescent="0.4">
      <c r="A11" s="31" t="s">
        <v>22</v>
      </c>
      <c r="B11" s="32" t="s">
        <v>28</v>
      </c>
      <c r="C11" s="33" t="s">
        <v>60</v>
      </c>
      <c r="D11" s="33" t="s">
        <v>61</v>
      </c>
      <c r="E11" s="25" t="s">
        <v>17</v>
      </c>
      <c r="F11" s="25" t="s">
        <v>18</v>
      </c>
      <c r="G11" s="25" t="s">
        <v>35</v>
      </c>
      <c r="H11" s="25" t="s">
        <v>27</v>
      </c>
      <c r="I11" s="26" t="s">
        <v>19</v>
      </c>
      <c r="J11" s="18" t="s">
        <v>21</v>
      </c>
    </row>
    <row r="12" spans="1:10" ht="30" customHeight="1" x14ac:dyDescent="0.35">
      <c r="A12" s="112" t="s">
        <v>5</v>
      </c>
      <c r="B12" s="113"/>
      <c r="C12" s="113"/>
      <c r="D12" s="113"/>
      <c r="E12" s="113"/>
      <c r="F12" s="113"/>
      <c r="G12" s="113"/>
      <c r="H12" s="113"/>
      <c r="I12" s="113"/>
      <c r="J12" s="114"/>
    </row>
    <row r="13" spans="1:10" ht="43.5" customHeight="1" x14ac:dyDescent="0.35">
      <c r="A13" s="34" t="s">
        <v>72</v>
      </c>
      <c r="B13" s="42"/>
      <c r="C13" s="9"/>
      <c r="D13" s="36"/>
      <c r="E13" s="39"/>
      <c r="F13" s="39"/>
      <c r="G13" s="39"/>
      <c r="H13" s="73"/>
      <c r="I13" s="74"/>
      <c r="J13" s="29">
        <f t="shared" ref="J13:J15" si="0">SUM(E13:I13)</f>
        <v>0</v>
      </c>
    </row>
    <row r="14" spans="1:10" ht="43.5" customHeight="1" x14ac:dyDescent="0.35">
      <c r="A14" s="34" t="s">
        <v>36</v>
      </c>
      <c r="B14" s="78"/>
      <c r="C14" s="79"/>
      <c r="D14" s="80"/>
      <c r="E14" s="73"/>
      <c r="F14" s="73"/>
      <c r="G14" s="73"/>
      <c r="H14" s="73"/>
      <c r="I14" s="74"/>
      <c r="J14" s="29">
        <f t="shared" si="0"/>
        <v>0</v>
      </c>
    </row>
    <row r="15" spans="1:10" ht="43.5" customHeight="1" thickBot="1" x14ac:dyDescent="0.4">
      <c r="A15" s="34" t="s">
        <v>37</v>
      </c>
      <c r="B15" s="78"/>
      <c r="C15" s="79"/>
      <c r="D15" s="80"/>
      <c r="E15" s="73"/>
      <c r="F15" s="73"/>
      <c r="G15" s="73"/>
      <c r="H15" s="73"/>
      <c r="I15" s="74"/>
      <c r="J15" s="29">
        <f t="shared" si="0"/>
        <v>0</v>
      </c>
    </row>
    <row r="16" spans="1:10" s="6" customFormat="1" ht="34.5" customHeight="1" thickTop="1" thickBot="1" x14ac:dyDescent="0.4">
      <c r="A16" s="120" t="str">
        <f>CONCATENATE("Total ",A12)</f>
        <v>Total MFTV Siège</v>
      </c>
      <c r="B16" s="121"/>
      <c r="C16" s="11">
        <f t="shared" ref="C16:I16" si="1">SUM(C13:C15)</f>
        <v>0</v>
      </c>
      <c r="D16" s="38">
        <f t="shared" si="1"/>
        <v>0</v>
      </c>
      <c r="E16" s="12">
        <f t="shared" si="1"/>
        <v>0</v>
      </c>
      <c r="F16" s="12">
        <f t="shared" si="1"/>
        <v>0</v>
      </c>
      <c r="G16" s="12">
        <f t="shared" si="1"/>
        <v>0</v>
      </c>
      <c r="H16" s="12">
        <f t="shared" si="1"/>
        <v>0</v>
      </c>
      <c r="I16" s="23">
        <f t="shared" si="1"/>
        <v>0</v>
      </c>
      <c r="J16" s="13">
        <f>IF(SUM(J13:J15)&lt;&gt;SUM(E16:I16),"Erreur",SUM(E16:I16,J13:J15)/2)</f>
        <v>0</v>
      </c>
    </row>
    <row r="17" spans="1:10" ht="30" customHeight="1" x14ac:dyDescent="0.35">
      <c r="A17" s="117" t="s">
        <v>6</v>
      </c>
      <c r="B17" s="118"/>
      <c r="C17" s="118"/>
      <c r="D17" s="118"/>
      <c r="E17" s="118"/>
      <c r="F17" s="118"/>
      <c r="G17" s="118"/>
      <c r="H17" s="118"/>
      <c r="I17" s="118"/>
      <c r="J17" s="119"/>
    </row>
    <row r="18" spans="1:10" ht="43.5" customHeight="1" x14ac:dyDescent="0.35">
      <c r="A18" s="34" t="s">
        <v>72</v>
      </c>
      <c r="B18" s="42"/>
      <c r="C18" s="9"/>
      <c r="D18" s="36"/>
      <c r="E18" s="39"/>
      <c r="F18" s="39"/>
      <c r="G18" s="39"/>
      <c r="H18" s="73"/>
      <c r="I18" s="74"/>
      <c r="J18" s="29">
        <f>SUM(E18:I18)</f>
        <v>0</v>
      </c>
    </row>
    <row r="19" spans="1:10" ht="43.5" customHeight="1" x14ac:dyDescent="0.35">
      <c r="A19" s="34" t="s">
        <v>36</v>
      </c>
      <c r="B19" s="78"/>
      <c r="C19" s="79"/>
      <c r="D19" s="80"/>
      <c r="E19" s="73"/>
      <c r="F19" s="73"/>
      <c r="G19" s="73"/>
      <c r="H19" s="73"/>
      <c r="I19" s="74"/>
      <c r="J19" s="29">
        <f t="shared" ref="J19:J20" si="2">SUM(E19:I19)</f>
        <v>0</v>
      </c>
    </row>
    <row r="20" spans="1:10" ht="43.5" customHeight="1" thickBot="1" x14ac:dyDescent="0.4">
      <c r="A20" s="34" t="s">
        <v>37</v>
      </c>
      <c r="B20" s="78"/>
      <c r="C20" s="79"/>
      <c r="D20" s="80"/>
      <c r="E20" s="73"/>
      <c r="F20" s="73"/>
      <c r="G20" s="73"/>
      <c r="H20" s="73"/>
      <c r="I20" s="74"/>
      <c r="J20" s="29">
        <f t="shared" si="2"/>
        <v>0</v>
      </c>
    </row>
    <row r="21" spans="1:10" s="6" customFormat="1" ht="34.5" customHeight="1" thickTop="1" thickBot="1" x14ac:dyDescent="0.4">
      <c r="A21" s="120" t="str">
        <f>CONCATENATE("Total ",A17)</f>
        <v>Total Valin</v>
      </c>
      <c r="B21" s="121"/>
      <c r="C21" s="11">
        <f t="shared" ref="C21:I21" si="3">SUM(C18:C20)</f>
        <v>0</v>
      </c>
      <c r="D21" s="38">
        <f t="shared" si="3"/>
        <v>0</v>
      </c>
      <c r="E21" s="12">
        <f t="shared" si="3"/>
        <v>0</v>
      </c>
      <c r="F21" s="12">
        <f t="shared" si="3"/>
        <v>0</v>
      </c>
      <c r="G21" s="12">
        <f t="shared" si="3"/>
        <v>0</v>
      </c>
      <c r="H21" s="12">
        <f t="shared" si="3"/>
        <v>0</v>
      </c>
      <c r="I21" s="23">
        <f t="shared" si="3"/>
        <v>0</v>
      </c>
      <c r="J21" s="13">
        <f>IF(SUM(J18:J20)&lt;&gt;SUM(E21:I21),"Erreur",SUM(E21:I21,J18:J20)/2)</f>
        <v>0</v>
      </c>
    </row>
    <row r="22" spans="1:10" ht="30" customHeight="1" x14ac:dyDescent="0.35">
      <c r="A22" s="117" t="s">
        <v>8</v>
      </c>
      <c r="B22" s="118"/>
      <c r="C22" s="118"/>
      <c r="D22" s="118"/>
      <c r="E22" s="118"/>
      <c r="F22" s="118"/>
      <c r="G22" s="118"/>
      <c r="H22" s="118"/>
      <c r="I22" s="118"/>
      <c r="J22" s="119"/>
    </row>
    <row r="23" spans="1:10" ht="43.5" customHeight="1" x14ac:dyDescent="0.35">
      <c r="A23" s="34" t="s">
        <v>72</v>
      </c>
      <c r="B23" s="42"/>
      <c r="C23" s="9"/>
      <c r="D23" s="36"/>
      <c r="E23" s="39"/>
      <c r="F23" s="39"/>
      <c r="G23" s="39"/>
      <c r="H23" s="73"/>
      <c r="I23" s="74"/>
      <c r="J23" s="29">
        <f>SUM(E23:I23)</f>
        <v>0</v>
      </c>
    </row>
    <row r="24" spans="1:10" ht="43.5" customHeight="1" x14ac:dyDescent="0.35">
      <c r="A24" s="34" t="s">
        <v>36</v>
      </c>
      <c r="B24" s="78"/>
      <c r="C24" s="79"/>
      <c r="D24" s="80"/>
      <c r="E24" s="73"/>
      <c r="F24" s="73"/>
      <c r="G24" s="73"/>
      <c r="H24" s="73"/>
      <c r="I24" s="74"/>
      <c r="J24" s="29">
        <f t="shared" ref="J24:J25" si="4">SUM(E24:I24)</f>
        <v>0</v>
      </c>
    </row>
    <row r="25" spans="1:10" ht="43.5" customHeight="1" thickBot="1" x14ac:dyDescent="0.4">
      <c r="A25" s="34" t="s">
        <v>37</v>
      </c>
      <c r="B25" s="78"/>
      <c r="C25" s="79"/>
      <c r="D25" s="80"/>
      <c r="E25" s="73"/>
      <c r="F25" s="73"/>
      <c r="G25" s="73"/>
      <c r="H25" s="73"/>
      <c r="I25" s="74"/>
      <c r="J25" s="29">
        <f t="shared" si="4"/>
        <v>0</v>
      </c>
    </row>
    <row r="26" spans="1:10" s="6" customFormat="1" ht="34.5" customHeight="1" thickTop="1" thickBot="1" x14ac:dyDescent="0.4">
      <c r="A26" s="120" t="str">
        <f>CONCATENATE("Total ",A22)</f>
        <v>Total Quadrans</v>
      </c>
      <c r="B26" s="121"/>
      <c r="C26" s="11">
        <f t="shared" ref="C26:I26" si="5">SUM(C23:C25)</f>
        <v>0</v>
      </c>
      <c r="D26" s="38">
        <f t="shared" si="5"/>
        <v>0</v>
      </c>
      <c r="E26" s="12">
        <f t="shared" si="5"/>
        <v>0</v>
      </c>
      <c r="F26" s="12">
        <f t="shared" si="5"/>
        <v>0</v>
      </c>
      <c r="G26" s="12">
        <f t="shared" si="5"/>
        <v>0</v>
      </c>
      <c r="H26" s="12">
        <f t="shared" si="5"/>
        <v>0</v>
      </c>
      <c r="I26" s="23">
        <f t="shared" si="5"/>
        <v>0</v>
      </c>
      <c r="J26" s="13">
        <f>IF(SUM(J23:J25)&lt;&gt;SUM(E26:I26),"Erreur",SUM(E26:I26,J23:J25)/2)</f>
        <v>0</v>
      </c>
    </row>
    <row r="27" spans="1:10" ht="30" customHeight="1" x14ac:dyDescent="0.35">
      <c r="A27" s="117" t="s">
        <v>7</v>
      </c>
      <c r="B27" s="118"/>
      <c r="C27" s="118"/>
      <c r="D27" s="118"/>
      <c r="E27" s="118"/>
      <c r="F27" s="118"/>
      <c r="G27" s="118"/>
      <c r="H27" s="118"/>
      <c r="I27" s="118"/>
      <c r="J27" s="119"/>
    </row>
    <row r="28" spans="1:10" ht="43.5" customHeight="1" x14ac:dyDescent="0.35">
      <c r="A28" s="34" t="s">
        <v>72</v>
      </c>
      <c r="B28" s="42"/>
      <c r="C28" s="9"/>
      <c r="D28" s="36"/>
      <c r="E28" s="39"/>
      <c r="F28" s="39"/>
      <c r="G28" s="39"/>
      <c r="H28" s="73"/>
      <c r="I28" s="74"/>
      <c r="J28" s="29">
        <f>SUM(E28:I28)</f>
        <v>0</v>
      </c>
    </row>
    <row r="29" spans="1:10" ht="43.5" customHeight="1" x14ac:dyDescent="0.35">
      <c r="A29" s="34" t="s">
        <v>36</v>
      </c>
      <c r="B29" s="78"/>
      <c r="C29" s="79"/>
      <c r="D29" s="80"/>
      <c r="E29" s="73"/>
      <c r="F29" s="73"/>
      <c r="G29" s="73"/>
      <c r="H29" s="73"/>
      <c r="I29" s="74"/>
      <c r="J29" s="29">
        <f t="shared" ref="J29:J30" si="6">SUM(E29:I29)</f>
        <v>0</v>
      </c>
    </row>
    <row r="30" spans="1:10" ht="43.5" customHeight="1" thickBot="1" x14ac:dyDescent="0.4">
      <c r="A30" s="34" t="s">
        <v>37</v>
      </c>
      <c r="B30" s="78"/>
      <c r="C30" s="79"/>
      <c r="D30" s="80"/>
      <c r="E30" s="73"/>
      <c r="F30" s="73"/>
      <c r="G30" s="73"/>
      <c r="H30" s="73"/>
      <c r="I30" s="74"/>
      <c r="J30" s="29">
        <f t="shared" si="6"/>
        <v>0</v>
      </c>
    </row>
    <row r="31" spans="1:10" s="6" customFormat="1" ht="34.5" customHeight="1" thickTop="1" thickBot="1" x14ac:dyDescent="0.4">
      <c r="A31" s="120" t="str">
        <f>CONCATENATE("Total ",A27)</f>
        <v>Total Seine Ouest</v>
      </c>
      <c r="B31" s="121"/>
      <c r="C31" s="11">
        <f t="shared" ref="C31:I31" si="7">SUM(C28:C30)</f>
        <v>0</v>
      </c>
      <c r="D31" s="38">
        <f t="shared" si="7"/>
        <v>0</v>
      </c>
      <c r="E31" s="12">
        <f t="shared" si="7"/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I31" s="23">
        <f t="shared" si="7"/>
        <v>0</v>
      </c>
      <c r="J31" s="13">
        <f>IF(SUM(J28:J30)&lt;&gt;SUM(E31:I31),"Erreur",SUM(E31:I31,J28:J30)/2)</f>
        <v>0</v>
      </c>
    </row>
    <row r="32" spans="1:10" ht="30" customHeight="1" x14ac:dyDescent="0.35">
      <c r="A32" s="117" t="s">
        <v>9</v>
      </c>
      <c r="B32" s="128"/>
      <c r="C32" s="128"/>
      <c r="D32" s="128"/>
      <c r="E32" s="128"/>
      <c r="F32" s="128"/>
      <c r="G32" s="128"/>
      <c r="H32" s="128"/>
      <c r="I32" s="128"/>
      <c r="J32" s="129"/>
    </row>
    <row r="33" spans="1:10" ht="43.5" customHeight="1" x14ac:dyDescent="0.35">
      <c r="A33" s="34" t="s">
        <v>72</v>
      </c>
      <c r="B33" s="42"/>
      <c r="C33" s="9"/>
      <c r="D33" s="36"/>
      <c r="E33" s="39"/>
      <c r="F33" s="39"/>
      <c r="G33" s="39"/>
      <c r="H33" s="73"/>
      <c r="I33" s="74"/>
      <c r="J33" s="29">
        <f>SUM(E33:I33)</f>
        <v>0</v>
      </c>
    </row>
    <row r="34" spans="1:10" ht="43.5" customHeight="1" thickBot="1" x14ac:dyDescent="0.4">
      <c r="A34" s="34" t="s">
        <v>36</v>
      </c>
      <c r="B34" s="78"/>
      <c r="C34" s="79"/>
      <c r="D34" s="80"/>
      <c r="E34" s="73"/>
      <c r="F34" s="73"/>
      <c r="G34" s="73"/>
      <c r="H34" s="73"/>
      <c r="I34" s="74"/>
      <c r="J34" s="29">
        <f>SUM(E34:I34)</f>
        <v>0</v>
      </c>
    </row>
    <row r="35" spans="1:10" s="6" customFormat="1" ht="45" customHeight="1" thickTop="1" thickBot="1" x14ac:dyDescent="0.4">
      <c r="A35" s="120" t="str">
        <f>CONCATENATE("Total ",A32)</f>
        <v>Total Barjac</v>
      </c>
      <c r="B35" s="121"/>
      <c r="C35" s="11">
        <f>SUM(C33:C34)</f>
        <v>0</v>
      </c>
      <c r="D35" s="38">
        <f>SUM(D33:D34)</f>
        <v>0</v>
      </c>
      <c r="E35" s="12">
        <f>SUM(E33:E34)</f>
        <v>0</v>
      </c>
      <c r="F35" s="12">
        <f t="shared" ref="F35:I35" si="8">SUM(F33:F34)</f>
        <v>0</v>
      </c>
      <c r="G35" s="12">
        <f t="shared" si="8"/>
        <v>0</v>
      </c>
      <c r="H35" s="12">
        <f t="shared" si="8"/>
        <v>0</v>
      </c>
      <c r="I35" s="23">
        <f t="shared" si="8"/>
        <v>0</v>
      </c>
      <c r="J35" s="13">
        <f>IF(SUM(J33:J34)&lt;&gt;SUM(E35:I35),"Erreur",SUM(E35:I35,J33:J34)/2)</f>
        <v>0</v>
      </c>
    </row>
    <row r="36" spans="1:10" ht="30" customHeight="1" x14ac:dyDescent="0.35">
      <c r="A36" s="130" t="s">
        <v>10</v>
      </c>
      <c r="B36" s="131"/>
      <c r="C36" s="131"/>
      <c r="D36" s="131"/>
      <c r="E36" s="131"/>
      <c r="F36" s="131"/>
      <c r="G36" s="131"/>
      <c r="H36" s="131"/>
      <c r="I36" s="131"/>
      <c r="J36" s="132"/>
    </row>
    <row r="37" spans="1:10" ht="43.5" customHeight="1" x14ac:dyDescent="0.35">
      <c r="A37" s="34" t="s">
        <v>72</v>
      </c>
      <c r="B37" s="42"/>
      <c r="C37" s="9"/>
      <c r="D37" s="36"/>
      <c r="E37" s="39"/>
      <c r="F37" s="39"/>
      <c r="G37" s="39"/>
      <c r="H37" s="73"/>
      <c r="I37" s="74"/>
      <c r="J37" s="29">
        <f>SUM(E37:I37)</f>
        <v>0</v>
      </c>
    </row>
    <row r="38" spans="1:10" ht="43.5" customHeight="1" x14ac:dyDescent="0.35">
      <c r="A38" s="34" t="s">
        <v>36</v>
      </c>
      <c r="B38" s="78"/>
      <c r="C38" s="79"/>
      <c r="D38" s="80"/>
      <c r="E38" s="73"/>
      <c r="F38" s="73"/>
      <c r="G38" s="73"/>
      <c r="H38" s="73"/>
      <c r="I38" s="74"/>
      <c r="J38" s="29">
        <f t="shared" ref="J38:J39" si="9">SUM(E38:I38)</f>
        <v>0</v>
      </c>
    </row>
    <row r="39" spans="1:10" ht="43.5" customHeight="1" thickBot="1" x14ac:dyDescent="0.4">
      <c r="A39" s="34" t="s">
        <v>37</v>
      </c>
      <c r="B39" s="78"/>
      <c r="C39" s="79"/>
      <c r="D39" s="80"/>
      <c r="E39" s="73"/>
      <c r="F39" s="73"/>
      <c r="G39" s="73"/>
      <c r="H39" s="73"/>
      <c r="I39" s="74"/>
      <c r="J39" s="29">
        <f t="shared" si="9"/>
        <v>0</v>
      </c>
    </row>
    <row r="40" spans="1:10" s="6" customFormat="1" ht="45" customHeight="1" thickTop="1" thickBot="1" x14ac:dyDescent="0.4">
      <c r="A40" s="126" t="str">
        <f>CONCATENATE("Total  ",A36)</f>
        <v>Total  Bois d'Arcy</v>
      </c>
      <c r="B40" s="127"/>
      <c r="C40" s="11">
        <f t="shared" ref="C40:I40" si="10">SUM(C37:C39)</f>
        <v>0</v>
      </c>
      <c r="D40" s="38">
        <f t="shared" si="10"/>
        <v>0</v>
      </c>
      <c r="E40" s="12">
        <f t="shared" si="10"/>
        <v>0</v>
      </c>
      <c r="F40" s="12">
        <f t="shared" si="10"/>
        <v>0</v>
      </c>
      <c r="G40" s="12">
        <f t="shared" si="10"/>
        <v>0</v>
      </c>
      <c r="H40" s="12">
        <f t="shared" si="10"/>
        <v>0</v>
      </c>
      <c r="I40" s="23">
        <f t="shared" si="10"/>
        <v>0</v>
      </c>
      <c r="J40" s="13">
        <f>IF(SUM(J37:J39)&lt;&gt;SUM(E40:I40),"Erreur",SUM(E40:I40,J37:J39)/2)</f>
        <v>0</v>
      </c>
    </row>
    <row r="41" spans="1:10" ht="30" customHeight="1" thickTop="1" x14ac:dyDescent="0.35">
      <c r="A41" s="112" t="s">
        <v>11</v>
      </c>
      <c r="B41" s="113"/>
      <c r="C41" s="113"/>
      <c r="D41" s="113"/>
      <c r="E41" s="113"/>
      <c r="F41" s="113"/>
      <c r="G41" s="113"/>
      <c r="H41" s="113"/>
      <c r="I41" s="113"/>
      <c r="J41" s="114"/>
    </row>
    <row r="42" spans="1:10" ht="43.5" customHeight="1" x14ac:dyDescent="0.35">
      <c r="A42" s="34" t="s">
        <v>72</v>
      </c>
      <c r="B42" s="42"/>
      <c r="C42" s="9"/>
      <c r="D42" s="36"/>
      <c r="E42" s="39"/>
      <c r="F42" s="39"/>
      <c r="G42" s="39"/>
      <c r="H42" s="73"/>
      <c r="I42" s="74"/>
      <c r="J42" s="29">
        <f>SUM(E42:I42)</f>
        <v>0</v>
      </c>
    </row>
    <row r="43" spans="1:10" ht="43.5" customHeight="1" thickBot="1" x14ac:dyDescent="0.4">
      <c r="A43" s="34" t="s">
        <v>36</v>
      </c>
      <c r="B43" s="78"/>
      <c r="C43" s="79"/>
      <c r="D43" s="80"/>
      <c r="E43" s="73"/>
      <c r="F43" s="73"/>
      <c r="G43" s="73"/>
      <c r="H43" s="73"/>
      <c r="I43" s="74"/>
      <c r="J43" s="29">
        <f>SUM(E43:I43)</f>
        <v>0</v>
      </c>
    </row>
    <row r="44" spans="1:10" ht="34.5" customHeight="1" thickTop="1" thickBot="1" x14ac:dyDescent="0.4">
      <c r="A44" s="110" t="str">
        <f>CONCATENATE("Total annuel ",A41)</f>
        <v>Total annuel Bobigny</v>
      </c>
      <c r="B44" s="111"/>
      <c r="C44" s="11">
        <f>SUM(C42:C43)</f>
        <v>0</v>
      </c>
      <c r="D44" s="38">
        <f>SUM(D42:D43)</f>
        <v>0</v>
      </c>
      <c r="E44" s="12">
        <f>SUM(E42:E43)</f>
        <v>0</v>
      </c>
      <c r="F44" s="12">
        <f t="shared" ref="F44:I44" si="11">SUM(F42:F43)</f>
        <v>0</v>
      </c>
      <c r="G44" s="12">
        <f t="shared" si="11"/>
        <v>0</v>
      </c>
      <c r="H44" s="12">
        <f t="shared" si="11"/>
        <v>0</v>
      </c>
      <c r="I44" s="23">
        <f t="shared" si="11"/>
        <v>0</v>
      </c>
      <c r="J44" s="13">
        <f>IF(SUM(J42:J43)&lt;&gt;SUM(E44:I44),"Erreur",SUM(E44:I44,J42:J43)/2)</f>
        <v>0</v>
      </c>
    </row>
    <row r="45" spans="1:10" ht="30" customHeight="1" x14ac:dyDescent="0.35">
      <c r="A45" s="112" t="s">
        <v>12</v>
      </c>
      <c r="B45" s="113"/>
      <c r="C45" s="113"/>
      <c r="D45" s="113"/>
      <c r="E45" s="113"/>
      <c r="F45" s="113"/>
      <c r="G45" s="113"/>
      <c r="H45" s="113"/>
      <c r="I45" s="113"/>
      <c r="J45" s="114"/>
    </row>
    <row r="46" spans="1:10" ht="43.5" customHeight="1" x14ac:dyDescent="0.35">
      <c r="A46" s="34" t="s">
        <v>72</v>
      </c>
      <c r="B46" s="42"/>
      <c r="C46" s="9"/>
      <c r="D46" s="36"/>
      <c r="E46" s="39"/>
      <c r="F46" s="39"/>
      <c r="G46" s="39"/>
      <c r="H46" s="39"/>
      <c r="I46" s="43"/>
      <c r="J46" s="29">
        <f>SUM(E46:I46)</f>
        <v>0</v>
      </c>
    </row>
    <row r="47" spans="1:10" ht="43.5" customHeight="1" thickBot="1" x14ac:dyDescent="0.4">
      <c r="A47" s="34" t="s">
        <v>36</v>
      </c>
      <c r="B47" s="42"/>
      <c r="C47" s="9"/>
      <c r="D47" s="36"/>
      <c r="E47" s="39"/>
      <c r="F47" s="39"/>
      <c r="G47" s="39"/>
      <c r="H47" s="39"/>
      <c r="I47" s="43"/>
      <c r="J47" s="29">
        <f>SUM(E47:I47)</f>
        <v>0</v>
      </c>
    </row>
    <row r="48" spans="1:10" ht="34.5" customHeight="1" thickTop="1" thickBot="1" x14ac:dyDescent="0.4">
      <c r="A48" s="110" t="str">
        <f>CONCATENATE("Total annuel ",A45)</f>
        <v>Total annuel Cergy</v>
      </c>
      <c r="B48" s="111"/>
      <c r="C48" s="11">
        <f>SUM(C46:C47)</f>
        <v>0</v>
      </c>
      <c r="D48" s="38">
        <f>SUM(D46:D47)</f>
        <v>0</v>
      </c>
      <c r="E48" s="12">
        <f>SUM(E46:E47)</f>
        <v>0</v>
      </c>
      <c r="F48" s="12">
        <f t="shared" ref="F48:I48" si="12">SUM(F46:F47)</f>
        <v>0</v>
      </c>
      <c r="G48" s="12">
        <f t="shared" si="12"/>
        <v>0</v>
      </c>
      <c r="H48" s="12">
        <f t="shared" si="12"/>
        <v>0</v>
      </c>
      <c r="I48" s="23">
        <f t="shared" si="12"/>
        <v>0</v>
      </c>
      <c r="J48" s="13">
        <f>IF(SUM(J46:J47)&lt;&gt;SUM(E48:I48),"Erreur",SUM(E48:I48,J46:J47)/2)</f>
        <v>0</v>
      </c>
    </row>
    <row r="49" spans="1:10" ht="30" customHeight="1" x14ac:dyDescent="0.35">
      <c r="A49" s="112" t="s">
        <v>13</v>
      </c>
      <c r="B49" s="113"/>
      <c r="C49" s="113"/>
      <c r="D49" s="113"/>
      <c r="E49" s="113"/>
      <c r="F49" s="113"/>
      <c r="G49" s="113"/>
      <c r="H49" s="113"/>
      <c r="I49" s="113"/>
      <c r="J49" s="114"/>
    </row>
    <row r="50" spans="1:10" ht="43.5" customHeight="1" x14ac:dyDescent="0.35">
      <c r="A50" s="34" t="s">
        <v>72</v>
      </c>
      <c r="B50" s="42"/>
      <c r="C50" s="9"/>
      <c r="D50" s="36"/>
      <c r="E50" s="39"/>
      <c r="F50" s="39"/>
      <c r="G50" s="39"/>
      <c r="H50" s="73"/>
      <c r="I50" s="74"/>
      <c r="J50" s="29">
        <f>SUM(E50:I50)</f>
        <v>0</v>
      </c>
    </row>
    <row r="51" spans="1:10" ht="43.5" customHeight="1" thickBot="1" x14ac:dyDescent="0.4">
      <c r="A51" s="34" t="s">
        <v>36</v>
      </c>
      <c r="B51" s="78"/>
      <c r="C51" s="79"/>
      <c r="D51" s="80"/>
      <c r="E51" s="73"/>
      <c r="F51" s="73"/>
      <c r="G51" s="73"/>
      <c r="H51" s="73"/>
      <c r="I51" s="74"/>
      <c r="J51" s="29">
        <f>SUM(E51:I51)</f>
        <v>0</v>
      </c>
    </row>
    <row r="52" spans="1:10" ht="34.5" customHeight="1" thickTop="1" thickBot="1" x14ac:dyDescent="0.4">
      <c r="A52" s="110" t="str">
        <f>CONCATENATE("Total annuel ",A49)</f>
        <v>Total annuel Melun</v>
      </c>
      <c r="B52" s="111"/>
      <c r="C52" s="11">
        <f>SUM(C50:C51)</f>
        <v>0</v>
      </c>
      <c r="D52" s="38">
        <f>SUM(D50:D51)</f>
        <v>0</v>
      </c>
      <c r="E52" s="12">
        <f>SUM(E50:E51)</f>
        <v>0</v>
      </c>
      <c r="F52" s="12">
        <f t="shared" ref="F52:I52" si="13">SUM(F50:F51)</f>
        <v>0</v>
      </c>
      <c r="G52" s="12">
        <f t="shared" si="13"/>
        <v>0</v>
      </c>
      <c r="H52" s="12">
        <f t="shared" si="13"/>
        <v>0</v>
      </c>
      <c r="I52" s="23">
        <f t="shared" si="13"/>
        <v>0</v>
      </c>
      <c r="J52" s="13">
        <f>IF(SUM(J50:J51)&lt;&gt;SUM(E52:I52),"Erreur",SUM(E52:I52,J50:J51)/2)</f>
        <v>0</v>
      </c>
    </row>
    <row r="53" spans="1:10" ht="30" customHeight="1" x14ac:dyDescent="0.35">
      <c r="A53" s="112" t="s">
        <v>14</v>
      </c>
      <c r="B53" s="113"/>
      <c r="C53" s="113"/>
      <c r="D53" s="113"/>
      <c r="E53" s="113"/>
      <c r="F53" s="113"/>
      <c r="G53" s="113"/>
      <c r="H53" s="113"/>
      <c r="I53" s="113"/>
      <c r="J53" s="114"/>
    </row>
    <row r="54" spans="1:10" ht="43.5" customHeight="1" x14ac:dyDescent="0.35">
      <c r="A54" s="34" t="s">
        <v>72</v>
      </c>
      <c r="B54" s="42"/>
      <c r="C54" s="9"/>
      <c r="D54" s="36"/>
      <c r="E54" s="39"/>
      <c r="F54" s="39"/>
      <c r="G54" s="39"/>
      <c r="H54" s="39"/>
      <c r="I54" s="43"/>
      <c r="J54" s="29">
        <f>SUM(E54:I54)</f>
        <v>0</v>
      </c>
    </row>
    <row r="55" spans="1:10" ht="43.5" customHeight="1" thickBot="1" x14ac:dyDescent="0.4">
      <c r="A55" s="34" t="s">
        <v>36</v>
      </c>
      <c r="B55" s="42"/>
      <c r="C55" s="9"/>
      <c r="D55" s="36"/>
      <c r="E55" s="39"/>
      <c r="F55" s="39"/>
      <c r="G55" s="39"/>
      <c r="H55" s="39"/>
      <c r="I55" s="43"/>
      <c r="J55" s="29">
        <f>SUM(E55:I55)</f>
        <v>0</v>
      </c>
    </row>
    <row r="56" spans="1:10" ht="34.5" customHeight="1" thickTop="1" thickBot="1" x14ac:dyDescent="0.4">
      <c r="A56" s="110" t="str">
        <f>CONCATENATE("Total annuel ",A53)</f>
        <v>Total annuel Versailles</v>
      </c>
      <c r="B56" s="111"/>
      <c r="C56" s="11">
        <f>SUM(C54:C55)</f>
        <v>0</v>
      </c>
      <c r="D56" s="38">
        <f>SUM(D54:D55)</f>
        <v>0</v>
      </c>
      <c r="E56" s="12">
        <f>SUM(E54:E55)</f>
        <v>0</v>
      </c>
      <c r="F56" s="12">
        <f t="shared" ref="F56:I56" si="14">SUM(F54:F55)</f>
        <v>0</v>
      </c>
      <c r="G56" s="12">
        <f t="shared" si="14"/>
        <v>0</v>
      </c>
      <c r="H56" s="12">
        <f t="shared" si="14"/>
        <v>0</v>
      </c>
      <c r="I56" s="23">
        <f t="shared" si="14"/>
        <v>0</v>
      </c>
      <c r="J56" s="13">
        <f>IF(SUM(J54:J55)&lt;&gt;SUM(E56:I56),"Erreur",SUM(E56:I56,J54:J55)/2)</f>
        <v>0</v>
      </c>
    </row>
    <row r="57" spans="1:10" ht="30" customHeight="1" x14ac:dyDescent="0.35">
      <c r="A57" s="112" t="s">
        <v>15</v>
      </c>
      <c r="B57" s="113"/>
      <c r="C57" s="113"/>
      <c r="D57" s="113"/>
      <c r="E57" s="113"/>
      <c r="F57" s="113"/>
      <c r="G57" s="113"/>
      <c r="H57" s="113"/>
      <c r="I57" s="113"/>
      <c r="J57" s="114"/>
    </row>
    <row r="58" spans="1:10" ht="43.5" customHeight="1" x14ac:dyDescent="0.35">
      <c r="A58" s="34" t="s">
        <v>72</v>
      </c>
      <c r="B58" s="42"/>
      <c r="C58" s="9"/>
      <c r="D58" s="36"/>
      <c r="E58" s="39"/>
      <c r="F58" s="39"/>
      <c r="G58" s="39"/>
      <c r="H58" s="73"/>
      <c r="I58" s="74"/>
      <c r="J58" s="29">
        <f>SUM(E58:I58)</f>
        <v>0</v>
      </c>
    </row>
    <row r="59" spans="1:10" ht="43.5" customHeight="1" x14ac:dyDescent="0.35">
      <c r="A59" s="34" t="s">
        <v>36</v>
      </c>
      <c r="B59" s="78"/>
      <c r="C59" s="79"/>
      <c r="D59" s="80"/>
      <c r="E59" s="73"/>
      <c r="F59" s="73"/>
      <c r="G59" s="73"/>
      <c r="H59" s="73"/>
      <c r="I59" s="74"/>
      <c r="J59" s="29">
        <f>SUM(E59:I59)</f>
        <v>0</v>
      </c>
    </row>
    <row r="60" spans="1:10" ht="43.5" customHeight="1" thickBot="1" x14ac:dyDescent="0.4">
      <c r="A60" s="34" t="s">
        <v>37</v>
      </c>
      <c r="B60" s="78"/>
      <c r="C60" s="79"/>
      <c r="D60" s="80"/>
      <c r="E60" s="73"/>
      <c r="F60" s="73"/>
      <c r="G60" s="73"/>
      <c r="H60" s="73"/>
      <c r="I60" s="74"/>
      <c r="J60" s="29">
        <f>SUM(E60:I60)</f>
        <v>0</v>
      </c>
    </row>
    <row r="61" spans="1:10" ht="34.5" customHeight="1" thickTop="1" thickBot="1" x14ac:dyDescent="0.4">
      <c r="A61" s="110" t="str">
        <f>CONCATENATE("Total annuel ",A57)</f>
        <v>Total annuel Lille</v>
      </c>
      <c r="B61" s="111"/>
      <c r="C61" s="11">
        <f t="shared" ref="C61:I61" si="15">SUM(C58:C60)</f>
        <v>0</v>
      </c>
      <c r="D61" s="38">
        <f t="shared" si="15"/>
        <v>0</v>
      </c>
      <c r="E61" s="12">
        <f t="shared" si="15"/>
        <v>0</v>
      </c>
      <c r="F61" s="12">
        <f t="shared" si="15"/>
        <v>0</v>
      </c>
      <c r="G61" s="12">
        <f t="shared" si="15"/>
        <v>0</v>
      </c>
      <c r="H61" s="12">
        <f t="shared" si="15"/>
        <v>0</v>
      </c>
      <c r="I61" s="23">
        <f t="shared" si="15"/>
        <v>0</v>
      </c>
      <c r="J61" s="13">
        <f>IF(SUM(J58:J60)&lt;&gt;SUM(E61:I61),"Erreur",SUM(E61:I61,J58:J60)/2)</f>
        <v>0</v>
      </c>
    </row>
    <row r="62" spans="1:10" ht="30" customHeight="1" x14ac:dyDescent="0.35">
      <c r="A62" s="112" t="s">
        <v>16</v>
      </c>
      <c r="B62" s="113"/>
      <c r="C62" s="113"/>
      <c r="D62" s="113"/>
      <c r="E62" s="113"/>
      <c r="F62" s="113"/>
      <c r="G62" s="113"/>
      <c r="H62" s="113"/>
      <c r="I62" s="113"/>
      <c r="J62" s="114"/>
    </row>
    <row r="63" spans="1:10" ht="43.5" customHeight="1" x14ac:dyDescent="0.35">
      <c r="A63" s="34" t="s">
        <v>72</v>
      </c>
      <c r="B63" s="42"/>
      <c r="C63" s="9"/>
      <c r="D63" s="36"/>
      <c r="E63" s="39"/>
      <c r="F63" s="39"/>
      <c r="G63" s="39"/>
      <c r="H63" s="73"/>
      <c r="I63" s="74"/>
      <c r="J63" s="29">
        <f>SUM(E63:I63)</f>
        <v>0</v>
      </c>
    </row>
    <row r="64" spans="1:10" ht="43.5" customHeight="1" x14ac:dyDescent="0.35">
      <c r="A64" s="34" t="s">
        <v>36</v>
      </c>
      <c r="B64" s="78"/>
      <c r="C64" s="79"/>
      <c r="D64" s="80"/>
      <c r="E64" s="73"/>
      <c r="F64" s="73"/>
      <c r="G64" s="73"/>
      <c r="H64" s="73"/>
      <c r="I64" s="74"/>
      <c r="J64" s="29">
        <f t="shared" ref="J64" si="16">SUM(E64:I64)</f>
        <v>0</v>
      </c>
    </row>
    <row r="65" spans="1:10" ht="43.5" customHeight="1" thickBot="1" x14ac:dyDescent="0.4">
      <c r="A65" s="34" t="s">
        <v>37</v>
      </c>
      <c r="B65" s="78"/>
      <c r="C65" s="79"/>
      <c r="D65" s="80"/>
      <c r="E65" s="73"/>
      <c r="F65" s="73"/>
      <c r="G65" s="73"/>
      <c r="H65" s="73"/>
      <c r="I65" s="74"/>
      <c r="J65" s="29">
        <f>SUM(E65:I65)</f>
        <v>0</v>
      </c>
    </row>
    <row r="66" spans="1:10" ht="34.5" customHeight="1" thickTop="1" thickBot="1" x14ac:dyDescent="0.4">
      <c r="A66" s="110" t="str">
        <f>CONCATENATE("Total annuel ",A62)</f>
        <v>Total annuel Lomme</v>
      </c>
      <c r="B66" s="111"/>
      <c r="C66" s="11">
        <f t="shared" ref="C66:I66" si="17">SUM(C63:C65)</f>
        <v>0</v>
      </c>
      <c r="D66" s="38">
        <f t="shared" si="17"/>
        <v>0</v>
      </c>
      <c r="E66" s="12">
        <f t="shared" si="17"/>
        <v>0</v>
      </c>
      <c r="F66" s="12">
        <f t="shared" si="17"/>
        <v>0</v>
      </c>
      <c r="G66" s="12">
        <f t="shared" si="17"/>
        <v>0</v>
      </c>
      <c r="H66" s="12">
        <f t="shared" si="17"/>
        <v>0</v>
      </c>
      <c r="I66" s="23">
        <f t="shared" si="17"/>
        <v>0</v>
      </c>
      <c r="J66" s="13">
        <f>IF(SUM(J63:J65)&lt;&gt;SUM(E66:I66),"Erreur",SUM(E66:I66,J63:J65)/2)</f>
        <v>0</v>
      </c>
    </row>
    <row r="67" spans="1:10" ht="13.5" thickBot="1" x14ac:dyDescent="0.4"/>
    <row r="68" spans="1:10" ht="34.5" customHeight="1" thickTop="1" thickBot="1" x14ac:dyDescent="0.4">
      <c r="A68" s="115" t="s">
        <v>73</v>
      </c>
      <c r="B68" s="116"/>
      <c r="C68" s="11">
        <f t="shared" ref="C68:I68" si="18">SUM(C16,C21,C26,C31,C35,C40,C44,C48,C52,C56,C61,C66)</f>
        <v>0</v>
      </c>
      <c r="D68" s="38">
        <f t="shared" si="18"/>
        <v>0</v>
      </c>
      <c r="E68" s="12">
        <f t="shared" si="18"/>
        <v>0</v>
      </c>
      <c r="F68" s="12">
        <f t="shared" si="18"/>
        <v>0</v>
      </c>
      <c r="G68" s="12">
        <f t="shared" si="18"/>
        <v>0</v>
      </c>
      <c r="H68" s="12">
        <f t="shared" si="18"/>
        <v>0</v>
      </c>
      <c r="I68" s="23">
        <f t="shared" si="18"/>
        <v>0</v>
      </c>
      <c r="J68" s="13">
        <f>IF(SUM(J16,J21,J26,J31,J35,J40,J44,J48,J52,J56,J61,J66)&lt;&gt;SUM(E68:I68),"Erreur",SUM(E68:I68,J16,J21,J26,J31,J35,J40,J44,J48,J52,J56,J61,J66)/2)</f>
        <v>0</v>
      </c>
    </row>
    <row r="70" spans="1:10" x14ac:dyDescent="0.35">
      <c r="A70" s="93" t="s">
        <v>26</v>
      </c>
      <c r="B70" s="93"/>
      <c r="C70" s="93"/>
      <c r="D70" s="93"/>
      <c r="E70" s="93"/>
      <c r="F70" s="93"/>
      <c r="G70" s="93"/>
      <c r="H70" s="93"/>
      <c r="I70" s="93"/>
      <c r="J70" s="93"/>
    </row>
  </sheetData>
  <sheetProtection algorithmName="SHA-512" hashValue="1BvCvGJlODFmo+45XsZRD3KBdoX2mfikT3EpcPG5wJrHdU1D09xfa7At2S6xqH16d+L0qLscl6hEoKWTaIo52Q==" saltValue="j5o1an2ke2RvuoyEQtt5bw==" spinCount="100000" sheet="1" objects="1" scenarios="1" selectLockedCells="1"/>
  <mergeCells count="29">
    <mergeCell ref="A32:J32"/>
    <mergeCell ref="C2:J5"/>
    <mergeCell ref="A8:B8"/>
    <mergeCell ref="C8:J8"/>
    <mergeCell ref="A12:J12"/>
    <mergeCell ref="A16:B16"/>
    <mergeCell ref="A17:J17"/>
    <mergeCell ref="A21:B21"/>
    <mergeCell ref="A22:J22"/>
    <mergeCell ref="A26:B26"/>
    <mergeCell ref="A27:J27"/>
    <mergeCell ref="A31:B31"/>
    <mergeCell ref="A57:J57"/>
    <mergeCell ref="A35:B35"/>
    <mergeCell ref="A36:J36"/>
    <mergeCell ref="A40:B40"/>
    <mergeCell ref="A41:J41"/>
    <mergeCell ref="A44:B44"/>
    <mergeCell ref="A45:J45"/>
    <mergeCell ref="A48:B48"/>
    <mergeCell ref="A49:J49"/>
    <mergeCell ref="A52:B52"/>
    <mergeCell ref="A53:J53"/>
    <mergeCell ref="A56:B56"/>
    <mergeCell ref="A61:B61"/>
    <mergeCell ref="A62:J62"/>
    <mergeCell ref="A66:B66"/>
    <mergeCell ref="A68:B68"/>
    <mergeCell ref="A70:J70"/>
  </mergeCells>
  <phoneticPr fontId="10" type="noConversion"/>
  <conditionalFormatting sqref="C8:J8">
    <cfRule type="cellIs" dxfId="22" priority="15" operator="notEqual">
      <formula>"Complétion Automatique"</formula>
    </cfRule>
  </conditionalFormatting>
  <conditionalFormatting sqref="H13:I13 B14:I15 H18:I18 B19:I20 H23:I23 B24:I25 H28:I28 B29:I30 H33:I33 B34:I34 H37:I37 B38:I39 H42:I42 B43:I43 H50:I50 B51:I51 H58:I58 B59:I60 H63:I63 B64:I65">
    <cfRule type="cellIs" dxfId="21" priority="1" operator="notEqual">
      <formula>0</formula>
    </cfRule>
  </conditionalFormatting>
  <conditionalFormatting sqref="J16">
    <cfRule type="cellIs" dxfId="20" priority="14" operator="equal">
      <formula>"Erreur"</formula>
    </cfRule>
  </conditionalFormatting>
  <conditionalFormatting sqref="J21">
    <cfRule type="cellIs" dxfId="19" priority="13" operator="equal">
      <formula>"Erreur"</formula>
    </cfRule>
  </conditionalFormatting>
  <conditionalFormatting sqref="J26">
    <cfRule type="cellIs" dxfId="18" priority="11" operator="equal">
      <formula>"Erreur"</formula>
    </cfRule>
  </conditionalFormatting>
  <conditionalFormatting sqref="J31">
    <cfRule type="cellIs" dxfId="17" priority="10" operator="equal">
      <formula>"Erreur"</formula>
    </cfRule>
  </conditionalFormatting>
  <conditionalFormatting sqref="J35">
    <cfRule type="cellIs" dxfId="16" priority="12" operator="equal">
      <formula>"Erreur"</formula>
    </cfRule>
  </conditionalFormatting>
  <conditionalFormatting sqref="J40">
    <cfRule type="cellIs" dxfId="15" priority="9" operator="equal">
      <formula>"Erreur"</formula>
    </cfRule>
  </conditionalFormatting>
  <conditionalFormatting sqref="J44">
    <cfRule type="cellIs" dxfId="14" priority="8" operator="equal">
      <formula>"Erreur"</formula>
    </cfRule>
  </conditionalFormatting>
  <conditionalFormatting sqref="J48">
    <cfRule type="cellIs" dxfId="13" priority="7" operator="equal">
      <formula>"Erreur"</formula>
    </cfRule>
  </conditionalFormatting>
  <conditionalFormatting sqref="J52">
    <cfRule type="cellIs" dxfId="12" priority="6" operator="equal">
      <formula>"Erreur"</formula>
    </cfRule>
  </conditionalFormatting>
  <conditionalFormatting sqref="J56">
    <cfRule type="cellIs" dxfId="11" priority="5" operator="equal">
      <formula>"Erreur"</formula>
    </cfRule>
  </conditionalFormatting>
  <conditionalFormatting sqref="J61">
    <cfRule type="cellIs" dxfId="10" priority="4" operator="equal">
      <formula>"Erreur"</formula>
    </cfRule>
  </conditionalFormatting>
  <conditionalFormatting sqref="J66">
    <cfRule type="cellIs" dxfId="9" priority="3" operator="equal">
      <formula>"Erreur"</formula>
    </cfRule>
  </conditionalFormatting>
  <conditionalFormatting sqref="J68">
    <cfRule type="cellIs" dxfId="8" priority="2" operator="equal">
      <formula>"Erreur"</formula>
    </cfRule>
  </conditionalFormatting>
  <pageMargins left="0.11811023622047245" right="0.11811023622047245" top="0.74803149606299213" bottom="0.74803149606299213" header="0.31496062992125984" footer="0.31496062992125984"/>
  <pageSetup paperSize="9" scale="75" fitToHeight="0" orientation="portrait" horizontalDpi="0" verticalDpi="0" r:id="rId1"/>
  <headerFooter>
    <oddFooter>Page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ED37E-03C5-40D0-9E64-EB525A86E9A8}">
  <sheetPr>
    <pageSetUpPr fitToPage="1"/>
  </sheetPr>
  <dimension ref="A1:J73"/>
  <sheetViews>
    <sheetView workbookViewId="0">
      <selection activeCell="B13" sqref="B13"/>
    </sheetView>
  </sheetViews>
  <sheetFormatPr baseColWidth="10" defaultColWidth="11.453125" defaultRowHeight="13" x14ac:dyDescent="0.35"/>
  <cols>
    <col min="1" max="1" width="17.1796875" style="2" customWidth="1"/>
    <col min="2" max="2" width="10" style="2" customWidth="1"/>
    <col min="3" max="3" width="8" style="2" customWidth="1"/>
    <col min="4" max="10" width="14.453125" style="2" customWidth="1"/>
    <col min="11" max="16384" width="11.453125" style="2"/>
  </cols>
  <sheetData>
    <row r="1" spans="1:10" ht="13.5" thickBot="1" x14ac:dyDescent="0.4"/>
    <row r="2" spans="1:10" x14ac:dyDescent="0.35">
      <c r="C2" s="94" t="s">
        <v>74</v>
      </c>
      <c r="D2" s="95"/>
      <c r="E2" s="95"/>
      <c r="F2" s="95"/>
      <c r="G2" s="95"/>
      <c r="H2" s="95"/>
      <c r="I2" s="95"/>
      <c r="J2" s="96"/>
    </row>
    <row r="3" spans="1:10" x14ac:dyDescent="0.35">
      <c r="C3" s="97"/>
      <c r="D3" s="98"/>
      <c r="E3" s="98"/>
      <c r="F3" s="98"/>
      <c r="G3" s="98"/>
      <c r="H3" s="98"/>
      <c r="I3" s="98"/>
      <c r="J3" s="99"/>
    </row>
    <row r="4" spans="1:10" x14ac:dyDescent="0.35">
      <c r="C4" s="97"/>
      <c r="D4" s="98"/>
      <c r="E4" s="98"/>
      <c r="F4" s="98"/>
      <c r="G4" s="98"/>
      <c r="H4" s="98"/>
      <c r="I4" s="98"/>
      <c r="J4" s="99"/>
    </row>
    <row r="5" spans="1:10" ht="13.5" thickBot="1" x14ac:dyDescent="0.4">
      <c r="C5" s="100"/>
      <c r="D5" s="101"/>
      <c r="E5" s="101"/>
      <c r="F5" s="101"/>
      <c r="G5" s="101"/>
      <c r="H5" s="101"/>
      <c r="I5" s="101"/>
      <c r="J5" s="102"/>
    </row>
    <row r="7" spans="1:10" ht="13.5" thickBot="1" x14ac:dyDescent="0.4"/>
    <row r="8" spans="1:10" s="8" customFormat="1" ht="30" customHeight="1" thickBot="1" x14ac:dyDescent="0.4">
      <c r="A8" s="103" t="s">
        <v>2</v>
      </c>
      <c r="B8" s="104"/>
      <c r="C8" s="106" t="str">
        <f>IF('Page de Garde'!$D$22="À compléter","Complétion Automatique",'Page de Garde'!$D$22)</f>
        <v>Complétion Automatique</v>
      </c>
      <c r="D8" s="106"/>
      <c r="E8" s="106"/>
      <c r="F8" s="106"/>
      <c r="G8" s="106"/>
      <c r="H8" s="106"/>
      <c r="I8" s="106"/>
      <c r="J8" s="107"/>
    </row>
    <row r="10" spans="1:10" ht="13.5" thickBot="1" x14ac:dyDescent="0.4"/>
    <row r="11" spans="1:10" s="17" customFormat="1" ht="94.5" customHeight="1" thickBot="1" x14ac:dyDescent="0.4">
      <c r="A11" s="31" t="s">
        <v>22</v>
      </c>
      <c r="B11" s="32" t="s">
        <v>28</v>
      </c>
      <c r="C11" s="33" t="s">
        <v>60</v>
      </c>
      <c r="D11" s="33" t="s">
        <v>61</v>
      </c>
      <c r="E11" s="25" t="s">
        <v>17</v>
      </c>
      <c r="F11" s="25" t="s">
        <v>18</v>
      </c>
      <c r="G11" s="25" t="s">
        <v>35</v>
      </c>
      <c r="H11" s="25" t="s">
        <v>27</v>
      </c>
      <c r="I11" s="26" t="s">
        <v>19</v>
      </c>
      <c r="J11" s="18" t="s">
        <v>21</v>
      </c>
    </row>
    <row r="12" spans="1:10" ht="30" customHeight="1" x14ac:dyDescent="0.35">
      <c r="A12" s="112" t="s">
        <v>5</v>
      </c>
      <c r="B12" s="113"/>
      <c r="C12" s="113"/>
      <c r="D12" s="113"/>
      <c r="E12" s="113"/>
      <c r="F12" s="113"/>
      <c r="G12" s="113"/>
      <c r="H12" s="113"/>
      <c r="I12" s="113"/>
      <c r="J12" s="114"/>
    </row>
    <row r="13" spans="1:10" ht="43.5" customHeight="1" x14ac:dyDescent="0.35">
      <c r="A13" s="122" t="s">
        <v>75</v>
      </c>
      <c r="B13" s="78"/>
      <c r="C13" s="79"/>
      <c r="D13" s="80"/>
      <c r="E13" s="73"/>
      <c r="F13" s="73"/>
      <c r="G13" s="73"/>
      <c r="H13" s="73"/>
      <c r="I13" s="74"/>
      <c r="J13" s="29">
        <f t="shared" ref="J13:J26" si="0">SUM(E13:I13)</f>
        <v>0</v>
      </c>
    </row>
    <row r="14" spans="1:10" ht="43.5" customHeight="1" x14ac:dyDescent="0.35">
      <c r="A14" s="123"/>
      <c r="B14" s="78"/>
      <c r="C14" s="79"/>
      <c r="D14" s="80"/>
      <c r="E14" s="73"/>
      <c r="F14" s="73"/>
      <c r="G14" s="73"/>
      <c r="H14" s="73"/>
      <c r="I14" s="74"/>
      <c r="J14" s="29">
        <f t="shared" ref="J14" si="1">SUM(E14:I14)</f>
        <v>0</v>
      </c>
    </row>
    <row r="15" spans="1:10" ht="43.5" customHeight="1" x14ac:dyDescent="0.35">
      <c r="A15" s="122" t="s">
        <v>88</v>
      </c>
      <c r="B15" s="78"/>
      <c r="C15" s="79"/>
      <c r="D15" s="80"/>
      <c r="E15" s="73"/>
      <c r="F15" s="73"/>
      <c r="G15" s="73"/>
      <c r="H15" s="73"/>
      <c r="I15" s="74"/>
      <c r="J15" s="29">
        <f t="shared" ref="J15" si="2">SUM(E15:I15)</f>
        <v>0</v>
      </c>
    </row>
    <row r="16" spans="1:10" ht="43.5" customHeight="1" x14ac:dyDescent="0.35">
      <c r="A16" s="124"/>
      <c r="B16" s="78"/>
      <c r="C16" s="79"/>
      <c r="D16" s="80"/>
      <c r="E16" s="73"/>
      <c r="F16" s="73"/>
      <c r="G16" s="73"/>
      <c r="H16" s="73"/>
      <c r="I16" s="74"/>
      <c r="J16" s="29"/>
    </row>
    <row r="17" spans="1:10" ht="43.5" customHeight="1" x14ac:dyDescent="0.35">
      <c r="A17" s="123"/>
      <c r="B17" s="78"/>
      <c r="C17" s="79"/>
      <c r="D17" s="80"/>
      <c r="E17" s="73"/>
      <c r="F17" s="73"/>
      <c r="G17" s="73"/>
      <c r="H17" s="73"/>
      <c r="I17" s="74"/>
      <c r="J17" s="29">
        <f t="shared" ref="J17:J18" si="3">SUM(E17:I17)</f>
        <v>0</v>
      </c>
    </row>
    <row r="18" spans="1:10" ht="43.5" customHeight="1" x14ac:dyDescent="0.35">
      <c r="A18" s="122" t="s">
        <v>89</v>
      </c>
      <c r="B18" s="78"/>
      <c r="C18" s="79"/>
      <c r="D18" s="80"/>
      <c r="E18" s="73"/>
      <c r="F18" s="73"/>
      <c r="G18" s="73"/>
      <c r="H18" s="73"/>
      <c r="I18" s="74"/>
      <c r="J18" s="29">
        <f t="shared" si="3"/>
        <v>0</v>
      </c>
    </row>
    <row r="19" spans="1:10" ht="43.5" customHeight="1" x14ac:dyDescent="0.35">
      <c r="A19" s="124"/>
      <c r="B19" s="78"/>
      <c r="C19" s="79"/>
      <c r="D19" s="80"/>
      <c r="E19" s="73"/>
      <c r="F19" s="73"/>
      <c r="G19" s="73"/>
      <c r="H19" s="73"/>
      <c r="I19" s="74"/>
      <c r="J19" s="29"/>
    </row>
    <row r="20" spans="1:10" ht="43.5" customHeight="1" x14ac:dyDescent="0.35">
      <c r="A20" s="123"/>
      <c r="B20" s="78"/>
      <c r="C20" s="79"/>
      <c r="D20" s="80"/>
      <c r="E20" s="73"/>
      <c r="F20" s="73"/>
      <c r="G20" s="73"/>
      <c r="H20" s="73"/>
      <c r="I20" s="74"/>
      <c r="J20" s="29">
        <f t="shared" ref="J20:J21" si="4">SUM(E20:I20)</f>
        <v>0</v>
      </c>
    </row>
    <row r="21" spans="1:10" ht="43.5" customHeight="1" x14ac:dyDescent="0.35">
      <c r="A21" s="122" t="s">
        <v>90</v>
      </c>
      <c r="B21" s="78"/>
      <c r="C21" s="79"/>
      <c r="D21" s="80"/>
      <c r="E21" s="73"/>
      <c r="F21" s="73"/>
      <c r="G21" s="73"/>
      <c r="H21" s="73"/>
      <c r="I21" s="74"/>
      <c r="J21" s="29">
        <f t="shared" si="4"/>
        <v>0</v>
      </c>
    </row>
    <row r="22" spans="1:10" ht="43.5" customHeight="1" x14ac:dyDescent="0.35">
      <c r="A22" s="124"/>
      <c r="B22" s="78"/>
      <c r="C22" s="79"/>
      <c r="D22" s="80"/>
      <c r="E22" s="73"/>
      <c r="F22" s="73"/>
      <c r="G22" s="73"/>
      <c r="H22" s="73"/>
      <c r="I22" s="74"/>
      <c r="J22" s="29"/>
    </row>
    <row r="23" spans="1:10" ht="43.5" customHeight="1" x14ac:dyDescent="0.35">
      <c r="A23" s="123"/>
      <c r="B23" s="78"/>
      <c r="C23" s="79"/>
      <c r="D23" s="80"/>
      <c r="E23" s="73"/>
      <c r="F23" s="73"/>
      <c r="G23" s="73"/>
      <c r="H23" s="73"/>
      <c r="I23" s="74"/>
      <c r="J23" s="29">
        <f t="shared" ref="J23" si="5">SUM(E23:I23)</f>
        <v>0</v>
      </c>
    </row>
    <row r="24" spans="1:10" ht="43.5" customHeight="1" x14ac:dyDescent="0.35">
      <c r="A24" s="124" t="s">
        <v>91</v>
      </c>
      <c r="B24" s="78"/>
      <c r="C24" s="79"/>
      <c r="D24" s="80"/>
      <c r="E24" s="73"/>
      <c r="F24" s="73"/>
      <c r="G24" s="73"/>
      <c r="H24" s="73"/>
      <c r="I24" s="74"/>
      <c r="J24" s="29">
        <f t="shared" si="0"/>
        <v>0</v>
      </c>
    </row>
    <row r="25" spans="1:10" ht="43.5" customHeight="1" x14ac:dyDescent="0.35">
      <c r="A25" s="124"/>
      <c r="B25" s="78"/>
      <c r="C25" s="79"/>
      <c r="D25" s="80"/>
      <c r="E25" s="73"/>
      <c r="F25" s="73"/>
      <c r="G25" s="73"/>
      <c r="H25" s="73"/>
      <c r="I25" s="74"/>
      <c r="J25" s="29"/>
    </row>
    <row r="26" spans="1:10" ht="43.5" customHeight="1" thickBot="1" x14ac:dyDescent="0.4">
      <c r="A26" s="125"/>
      <c r="B26" s="78"/>
      <c r="C26" s="79"/>
      <c r="D26" s="80"/>
      <c r="E26" s="73"/>
      <c r="F26" s="73"/>
      <c r="G26" s="73"/>
      <c r="H26" s="73"/>
      <c r="I26" s="74"/>
      <c r="J26" s="29">
        <f t="shared" si="0"/>
        <v>0</v>
      </c>
    </row>
    <row r="27" spans="1:10" s="6" customFormat="1" ht="34.5" customHeight="1" thickTop="1" thickBot="1" x14ac:dyDescent="0.4">
      <c r="A27" s="120" t="str">
        <f>CONCATENATE("Total ",A12)</f>
        <v>Total MFTV Siège</v>
      </c>
      <c r="B27" s="121"/>
      <c r="C27" s="11">
        <f t="shared" ref="C27:I27" si="6">SUM(C13:C26)</f>
        <v>0</v>
      </c>
      <c r="D27" s="38">
        <f t="shared" si="6"/>
        <v>0</v>
      </c>
      <c r="E27" s="12">
        <f t="shared" si="6"/>
        <v>0</v>
      </c>
      <c r="F27" s="12">
        <f t="shared" si="6"/>
        <v>0</v>
      </c>
      <c r="G27" s="12">
        <f t="shared" si="6"/>
        <v>0</v>
      </c>
      <c r="H27" s="12">
        <f t="shared" si="6"/>
        <v>0</v>
      </c>
      <c r="I27" s="23">
        <f t="shared" si="6"/>
        <v>0</v>
      </c>
      <c r="J27" s="13">
        <f>IF(SUM(J13:J26)&lt;&gt;SUM(E27:I27),"Erreur",SUM(E27:I27,J13:J26)/2)</f>
        <v>0</v>
      </c>
    </row>
    <row r="28" spans="1:10" ht="30" customHeight="1" x14ac:dyDescent="0.35">
      <c r="A28" s="117" t="s">
        <v>6</v>
      </c>
      <c r="B28" s="118"/>
      <c r="C28" s="118"/>
      <c r="D28" s="118"/>
      <c r="E28" s="118"/>
      <c r="F28" s="118"/>
      <c r="G28" s="118"/>
      <c r="H28" s="118"/>
      <c r="I28" s="118"/>
      <c r="J28" s="119"/>
    </row>
    <row r="29" spans="1:10" ht="43.5" customHeight="1" x14ac:dyDescent="0.35">
      <c r="A29" s="122" t="s">
        <v>75</v>
      </c>
      <c r="B29" s="78"/>
      <c r="C29" s="79"/>
      <c r="D29" s="80"/>
      <c r="E29" s="73"/>
      <c r="F29" s="73"/>
      <c r="G29" s="73"/>
      <c r="H29" s="73"/>
      <c r="I29" s="74"/>
      <c r="J29" s="29">
        <f>SUM(E29:I29)</f>
        <v>0</v>
      </c>
    </row>
    <row r="30" spans="1:10" ht="43.5" customHeight="1" x14ac:dyDescent="0.35">
      <c r="A30" s="123"/>
      <c r="B30" s="78"/>
      <c r="C30" s="79"/>
      <c r="D30" s="80"/>
      <c r="E30" s="73"/>
      <c r="F30" s="73"/>
      <c r="G30" s="73"/>
      <c r="H30" s="73"/>
      <c r="I30" s="74"/>
      <c r="J30" s="29">
        <f t="shared" ref="J30:J33" si="7">SUM(E30:I30)</f>
        <v>0</v>
      </c>
    </row>
    <row r="31" spans="1:10" ht="43.5" customHeight="1" x14ac:dyDescent="0.35">
      <c r="A31" s="122" t="s">
        <v>89</v>
      </c>
      <c r="B31" s="78"/>
      <c r="C31" s="79"/>
      <c r="D31" s="80"/>
      <c r="E31" s="73"/>
      <c r="F31" s="73"/>
      <c r="G31" s="73"/>
      <c r="H31" s="73"/>
      <c r="I31" s="74"/>
      <c r="J31" s="29">
        <f t="shared" si="7"/>
        <v>0</v>
      </c>
    </row>
    <row r="32" spans="1:10" ht="43.5" customHeight="1" x14ac:dyDescent="0.35">
      <c r="A32" s="124"/>
      <c r="B32" s="78"/>
      <c r="C32" s="79"/>
      <c r="D32" s="80"/>
      <c r="E32" s="73"/>
      <c r="F32" s="73"/>
      <c r="G32" s="73"/>
      <c r="H32" s="73"/>
      <c r="I32" s="74"/>
      <c r="J32" s="29">
        <f t="shared" si="7"/>
        <v>0</v>
      </c>
    </row>
    <row r="33" spans="1:10" ht="43.5" customHeight="1" x14ac:dyDescent="0.35">
      <c r="A33" s="123"/>
      <c r="B33" s="78"/>
      <c r="C33" s="79"/>
      <c r="D33" s="80"/>
      <c r="E33" s="73"/>
      <c r="F33" s="73"/>
      <c r="G33" s="73"/>
      <c r="H33" s="73"/>
      <c r="I33" s="74"/>
      <c r="J33" s="29">
        <f t="shared" si="7"/>
        <v>0</v>
      </c>
    </row>
    <row r="34" spans="1:10" ht="43.5" customHeight="1" x14ac:dyDescent="0.35">
      <c r="A34" s="124" t="s">
        <v>90</v>
      </c>
      <c r="B34" s="78"/>
      <c r="C34" s="79"/>
      <c r="D34" s="80"/>
      <c r="E34" s="73"/>
      <c r="F34" s="73"/>
      <c r="G34" s="73"/>
      <c r="H34" s="73"/>
      <c r="I34" s="74"/>
      <c r="J34" s="29">
        <f t="shared" ref="J34:J36" si="8">SUM(E34:I34)</f>
        <v>0</v>
      </c>
    </row>
    <row r="35" spans="1:10" ht="43.5" customHeight="1" x14ac:dyDescent="0.35">
      <c r="A35" s="124"/>
      <c r="B35" s="78"/>
      <c r="C35" s="79"/>
      <c r="D35" s="80"/>
      <c r="E35" s="73"/>
      <c r="F35" s="73"/>
      <c r="G35" s="73"/>
      <c r="H35" s="73"/>
      <c r="I35" s="74"/>
      <c r="J35" s="29">
        <f t="shared" ref="J35" si="9">SUM(E35:I35)</f>
        <v>0</v>
      </c>
    </row>
    <row r="36" spans="1:10" ht="43.5" customHeight="1" thickBot="1" x14ac:dyDescent="0.4">
      <c r="A36" s="125"/>
      <c r="B36" s="78"/>
      <c r="C36" s="79"/>
      <c r="D36" s="80"/>
      <c r="E36" s="73"/>
      <c r="F36" s="73"/>
      <c r="G36" s="73"/>
      <c r="H36" s="73"/>
      <c r="I36" s="74"/>
      <c r="J36" s="29">
        <f t="shared" si="8"/>
        <v>0</v>
      </c>
    </row>
    <row r="37" spans="1:10" s="6" customFormat="1" ht="34.5" customHeight="1" thickTop="1" thickBot="1" x14ac:dyDescent="0.4">
      <c r="A37" s="120" t="str">
        <f>CONCATENATE("Total ",A28)</f>
        <v>Total Valin</v>
      </c>
      <c r="B37" s="121"/>
      <c r="C37" s="11">
        <f t="shared" ref="C37:I37" si="10">SUM(C29:C36)</f>
        <v>0</v>
      </c>
      <c r="D37" s="38">
        <f t="shared" si="10"/>
        <v>0</v>
      </c>
      <c r="E37" s="12">
        <f t="shared" si="10"/>
        <v>0</v>
      </c>
      <c r="F37" s="12">
        <f t="shared" si="10"/>
        <v>0</v>
      </c>
      <c r="G37" s="12">
        <f t="shared" si="10"/>
        <v>0</v>
      </c>
      <c r="H37" s="12">
        <f t="shared" si="10"/>
        <v>0</v>
      </c>
      <c r="I37" s="23">
        <f t="shared" si="10"/>
        <v>0</v>
      </c>
      <c r="J37" s="13">
        <f>IF(SUM(J29:J36)&lt;&gt;SUM(E37:I37),"Erreur",SUM(E37:I37,J29:J36)/2)</f>
        <v>0</v>
      </c>
    </row>
    <row r="38" spans="1:10" ht="30" customHeight="1" x14ac:dyDescent="0.35">
      <c r="A38" s="117" t="s">
        <v>8</v>
      </c>
      <c r="B38" s="118"/>
      <c r="C38" s="118"/>
      <c r="D38" s="118"/>
      <c r="E38" s="118"/>
      <c r="F38" s="118"/>
      <c r="G38" s="118"/>
      <c r="H38" s="118"/>
      <c r="I38" s="118"/>
      <c r="J38" s="119"/>
    </row>
    <row r="39" spans="1:10" ht="43.5" customHeight="1" x14ac:dyDescent="0.35">
      <c r="A39" s="122" t="s">
        <v>75</v>
      </c>
      <c r="B39" s="78"/>
      <c r="C39" s="79"/>
      <c r="D39" s="80"/>
      <c r="E39" s="73"/>
      <c r="F39" s="73"/>
      <c r="G39" s="73"/>
      <c r="H39" s="73"/>
      <c r="I39" s="74"/>
      <c r="J39" s="29">
        <f>SUM(E39:I39)</f>
        <v>0</v>
      </c>
    </row>
    <row r="40" spans="1:10" ht="43.5" customHeight="1" x14ac:dyDescent="0.35">
      <c r="A40" s="123"/>
      <c r="B40" s="78"/>
      <c r="C40" s="79"/>
      <c r="D40" s="80"/>
      <c r="E40" s="73"/>
      <c r="F40" s="73"/>
      <c r="G40" s="73"/>
      <c r="H40" s="73"/>
      <c r="I40" s="74"/>
      <c r="J40" s="29">
        <f t="shared" ref="J40:J49" si="11">SUM(E40:I40)</f>
        <v>0</v>
      </c>
    </row>
    <row r="41" spans="1:10" ht="43.5" customHeight="1" x14ac:dyDescent="0.35">
      <c r="A41" s="122" t="s">
        <v>88</v>
      </c>
      <c r="B41" s="78"/>
      <c r="C41" s="79"/>
      <c r="D41" s="80"/>
      <c r="E41" s="73"/>
      <c r="F41" s="73"/>
      <c r="G41" s="73"/>
      <c r="H41" s="73"/>
      <c r="I41" s="74"/>
      <c r="J41" s="29">
        <f t="shared" si="11"/>
        <v>0</v>
      </c>
    </row>
    <row r="42" spans="1:10" ht="43.5" customHeight="1" x14ac:dyDescent="0.35">
      <c r="A42" s="124"/>
      <c r="B42" s="78"/>
      <c r="C42" s="79"/>
      <c r="D42" s="80"/>
      <c r="E42" s="73"/>
      <c r="F42" s="73"/>
      <c r="G42" s="73"/>
      <c r="H42" s="73"/>
      <c r="I42" s="74"/>
      <c r="J42" s="29">
        <f t="shared" si="11"/>
        <v>0</v>
      </c>
    </row>
    <row r="43" spans="1:10" ht="43.5" customHeight="1" x14ac:dyDescent="0.35">
      <c r="A43" s="123"/>
      <c r="B43" s="78"/>
      <c r="C43" s="79"/>
      <c r="D43" s="80"/>
      <c r="E43" s="73"/>
      <c r="F43" s="73"/>
      <c r="G43" s="73"/>
      <c r="H43" s="73"/>
      <c r="I43" s="74"/>
      <c r="J43" s="29">
        <f t="shared" si="11"/>
        <v>0</v>
      </c>
    </row>
    <row r="44" spans="1:10" ht="43.5" customHeight="1" x14ac:dyDescent="0.35">
      <c r="A44" s="122" t="s">
        <v>89</v>
      </c>
      <c r="B44" s="78"/>
      <c r="C44" s="79"/>
      <c r="D44" s="80"/>
      <c r="E44" s="73"/>
      <c r="F44" s="73"/>
      <c r="G44" s="73"/>
      <c r="H44" s="73"/>
      <c r="I44" s="74"/>
      <c r="J44" s="29">
        <f t="shared" ref="J44:J46" si="12">SUM(E44:I44)</f>
        <v>0</v>
      </c>
    </row>
    <row r="45" spans="1:10" ht="43.5" customHeight="1" x14ac:dyDescent="0.35">
      <c r="A45" s="124"/>
      <c r="B45" s="78"/>
      <c r="C45" s="79"/>
      <c r="D45" s="80"/>
      <c r="E45" s="73"/>
      <c r="F45" s="73"/>
      <c r="G45" s="73"/>
      <c r="H45" s="73"/>
      <c r="I45" s="74"/>
      <c r="J45" s="29">
        <f t="shared" si="12"/>
        <v>0</v>
      </c>
    </row>
    <row r="46" spans="1:10" ht="43.5" customHeight="1" x14ac:dyDescent="0.35">
      <c r="A46" s="123"/>
      <c r="B46" s="78"/>
      <c r="C46" s="79"/>
      <c r="D46" s="80"/>
      <c r="E46" s="73"/>
      <c r="F46" s="73"/>
      <c r="G46" s="73"/>
      <c r="H46" s="73"/>
      <c r="I46" s="74"/>
      <c r="J46" s="29">
        <f t="shared" si="12"/>
        <v>0</v>
      </c>
    </row>
    <row r="47" spans="1:10" ht="43.5" customHeight="1" x14ac:dyDescent="0.35">
      <c r="A47" s="122" t="s">
        <v>90</v>
      </c>
      <c r="B47" s="78"/>
      <c r="C47" s="79"/>
      <c r="D47" s="80"/>
      <c r="E47" s="73"/>
      <c r="F47" s="73"/>
      <c r="G47" s="73"/>
      <c r="H47" s="73"/>
      <c r="I47" s="74"/>
      <c r="J47" s="29">
        <f t="shared" si="11"/>
        <v>0</v>
      </c>
    </row>
    <row r="48" spans="1:10" ht="43.5" customHeight="1" x14ac:dyDescent="0.35">
      <c r="A48" s="124"/>
      <c r="B48" s="78"/>
      <c r="C48" s="79"/>
      <c r="D48" s="80"/>
      <c r="E48" s="73"/>
      <c r="F48" s="73"/>
      <c r="G48" s="73"/>
      <c r="H48" s="73"/>
      <c r="I48" s="74"/>
      <c r="J48" s="29">
        <f t="shared" si="11"/>
        <v>0</v>
      </c>
    </row>
    <row r="49" spans="1:10" ht="43.5" customHeight="1" x14ac:dyDescent="0.35">
      <c r="A49" s="123"/>
      <c r="B49" s="78"/>
      <c r="C49" s="79"/>
      <c r="D49" s="80"/>
      <c r="E49" s="73"/>
      <c r="F49" s="73"/>
      <c r="G49" s="73"/>
      <c r="H49" s="73"/>
      <c r="I49" s="74"/>
      <c r="J49" s="29">
        <f t="shared" si="11"/>
        <v>0</v>
      </c>
    </row>
    <row r="50" spans="1:10" ht="43.5" customHeight="1" x14ac:dyDescent="0.35">
      <c r="A50" s="124" t="s">
        <v>91</v>
      </c>
      <c r="B50" s="78"/>
      <c r="C50" s="79"/>
      <c r="D50" s="80"/>
      <c r="E50" s="73"/>
      <c r="F50" s="73"/>
      <c r="G50" s="73"/>
      <c r="H50" s="73"/>
      <c r="I50" s="74"/>
      <c r="J50" s="29">
        <f t="shared" ref="J50:J52" si="13">SUM(E50:I50)</f>
        <v>0</v>
      </c>
    </row>
    <row r="51" spans="1:10" ht="43.5" customHeight="1" x14ac:dyDescent="0.35">
      <c r="A51" s="124"/>
      <c r="B51" s="78"/>
      <c r="C51" s="79"/>
      <c r="D51" s="80"/>
      <c r="E51" s="73"/>
      <c r="F51" s="73"/>
      <c r="G51" s="73"/>
      <c r="H51" s="73"/>
      <c r="I51" s="74"/>
      <c r="J51" s="29">
        <f t="shared" ref="J51" si="14">SUM(E51:I51)</f>
        <v>0</v>
      </c>
    </row>
    <row r="52" spans="1:10" ht="43.5" customHeight="1" thickBot="1" x14ac:dyDescent="0.4">
      <c r="A52" s="125"/>
      <c r="B52" s="78"/>
      <c r="C52" s="79"/>
      <c r="D52" s="80"/>
      <c r="E52" s="73"/>
      <c r="F52" s="73"/>
      <c r="G52" s="73"/>
      <c r="H52" s="73"/>
      <c r="I52" s="74"/>
      <c r="J52" s="29">
        <f t="shared" si="13"/>
        <v>0</v>
      </c>
    </row>
    <row r="53" spans="1:10" s="6" customFormat="1" ht="34.5" customHeight="1" thickTop="1" thickBot="1" x14ac:dyDescent="0.4">
      <c r="A53" s="120" t="str">
        <f>CONCATENATE("Total ",A38)</f>
        <v>Total Quadrans</v>
      </c>
      <c r="B53" s="121"/>
      <c r="C53" s="11">
        <f t="shared" ref="C53:I53" si="15">SUM(C39:C52)</f>
        <v>0</v>
      </c>
      <c r="D53" s="38">
        <f t="shared" si="15"/>
        <v>0</v>
      </c>
      <c r="E53" s="12">
        <f>SUM(E39:E52)</f>
        <v>0</v>
      </c>
      <c r="F53" s="12">
        <f t="shared" si="15"/>
        <v>0</v>
      </c>
      <c r="G53" s="12">
        <f t="shared" si="15"/>
        <v>0</v>
      </c>
      <c r="H53" s="12">
        <f t="shared" si="15"/>
        <v>0</v>
      </c>
      <c r="I53" s="23">
        <f t="shared" si="15"/>
        <v>0</v>
      </c>
      <c r="J53" s="13">
        <f>IF(SUM(J39:J52)&lt;&gt;SUM(E53:I53),"Erreur",SUM(E53:I53,J39:J52)/2)</f>
        <v>0</v>
      </c>
    </row>
    <row r="54" spans="1:10" ht="30" customHeight="1" x14ac:dyDescent="0.35">
      <c r="A54" s="117" t="s">
        <v>7</v>
      </c>
      <c r="B54" s="118"/>
      <c r="C54" s="118"/>
      <c r="D54" s="118"/>
      <c r="E54" s="118"/>
      <c r="F54" s="118"/>
      <c r="G54" s="118"/>
      <c r="H54" s="118"/>
      <c r="I54" s="118"/>
      <c r="J54" s="119"/>
    </row>
    <row r="55" spans="1:10" ht="43.5" customHeight="1" x14ac:dyDescent="0.35">
      <c r="A55" s="122" t="s">
        <v>75</v>
      </c>
      <c r="B55" s="78"/>
      <c r="C55" s="79"/>
      <c r="D55" s="80"/>
      <c r="E55" s="73"/>
      <c r="F55" s="73"/>
      <c r="G55" s="73"/>
      <c r="H55" s="73"/>
      <c r="I55" s="74"/>
      <c r="J55" s="29">
        <f>SUM(E55:I55)</f>
        <v>0</v>
      </c>
    </row>
    <row r="56" spans="1:10" ht="43.5" customHeight="1" x14ac:dyDescent="0.35">
      <c r="A56" s="123"/>
      <c r="B56" s="78"/>
      <c r="C56" s="79"/>
      <c r="D56" s="80"/>
      <c r="E56" s="73"/>
      <c r="F56" s="73"/>
      <c r="G56" s="73"/>
      <c r="H56" s="73"/>
      <c r="I56" s="74"/>
      <c r="J56" s="29">
        <f t="shared" ref="J56:J65" si="16">SUM(E56:I56)</f>
        <v>0</v>
      </c>
    </row>
    <row r="57" spans="1:10" ht="43.5" customHeight="1" x14ac:dyDescent="0.35">
      <c r="A57" s="122" t="s">
        <v>88</v>
      </c>
      <c r="B57" s="78"/>
      <c r="C57" s="79"/>
      <c r="D57" s="80"/>
      <c r="E57" s="73"/>
      <c r="F57" s="73"/>
      <c r="G57" s="73"/>
      <c r="H57" s="73"/>
      <c r="I57" s="74"/>
      <c r="J57" s="29">
        <f t="shared" si="16"/>
        <v>0</v>
      </c>
    </row>
    <row r="58" spans="1:10" ht="43.5" customHeight="1" x14ac:dyDescent="0.35">
      <c r="A58" s="124"/>
      <c r="B58" s="78"/>
      <c r="C58" s="79"/>
      <c r="D58" s="80"/>
      <c r="E58" s="73"/>
      <c r="F58" s="73"/>
      <c r="G58" s="73"/>
      <c r="H58" s="73"/>
      <c r="I58" s="74"/>
      <c r="J58" s="29">
        <f t="shared" si="16"/>
        <v>0</v>
      </c>
    </row>
    <row r="59" spans="1:10" ht="43.5" customHeight="1" x14ac:dyDescent="0.35">
      <c r="A59" s="123"/>
      <c r="B59" s="78"/>
      <c r="C59" s="79"/>
      <c r="D59" s="80"/>
      <c r="E59" s="73"/>
      <c r="F59" s="73"/>
      <c r="G59" s="73"/>
      <c r="H59" s="73"/>
      <c r="I59" s="74"/>
      <c r="J59" s="29">
        <f t="shared" si="16"/>
        <v>0</v>
      </c>
    </row>
    <row r="60" spans="1:10" ht="43.5" customHeight="1" x14ac:dyDescent="0.35">
      <c r="A60" s="122" t="s">
        <v>89</v>
      </c>
      <c r="B60" s="78"/>
      <c r="C60" s="79"/>
      <c r="D60" s="80"/>
      <c r="E60" s="73"/>
      <c r="F60" s="73"/>
      <c r="G60" s="73"/>
      <c r="H60" s="73"/>
      <c r="I60" s="74"/>
      <c r="J60" s="29">
        <f t="shared" ref="J60:J62" si="17">SUM(E60:I60)</f>
        <v>0</v>
      </c>
    </row>
    <row r="61" spans="1:10" ht="43.5" customHeight="1" x14ac:dyDescent="0.35">
      <c r="A61" s="124"/>
      <c r="B61" s="78"/>
      <c r="C61" s="79"/>
      <c r="D61" s="80"/>
      <c r="E61" s="73"/>
      <c r="F61" s="73"/>
      <c r="G61" s="73"/>
      <c r="H61" s="73"/>
      <c r="I61" s="74"/>
      <c r="J61" s="29">
        <f t="shared" si="17"/>
        <v>0</v>
      </c>
    </row>
    <row r="62" spans="1:10" ht="43.5" customHeight="1" x14ac:dyDescent="0.35">
      <c r="A62" s="123"/>
      <c r="B62" s="78"/>
      <c r="C62" s="79"/>
      <c r="D62" s="80"/>
      <c r="E62" s="73"/>
      <c r="F62" s="73"/>
      <c r="G62" s="73"/>
      <c r="H62" s="73"/>
      <c r="I62" s="74"/>
      <c r="J62" s="29">
        <f t="shared" si="17"/>
        <v>0</v>
      </c>
    </row>
    <row r="63" spans="1:10" ht="43.5" customHeight="1" x14ac:dyDescent="0.35">
      <c r="A63" s="122" t="s">
        <v>90</v>
      </c>
      <c r="B63" s="78"/>
      <c r="C63" s="79"/>
      <c r="D63" s="80"/>
      <c r="E63" s="73"/>
      <c r="F63" s="73"/>
      <c r="G63" s="73"/>
      <c r="H63" s="73"/>
      <c r="I63" s="74"/>
      <c r="J63" s="29">
        <f t="shared" si="16"/>
        <v>0</v>
      </c>
    </row>
    <row r="64" spans="1:10" ht="43.5" customHeight="1" x14ac:dyDescent="0.35">
      <c r="A64" s="124"/>
      <c r="B64" s="78"/>
      <c r="C64" s="79"/>
      <c r="D64" s="80"/>
      <c r="E64" s="73"/>
      <c r="F64" s="73"/>
      <c r="G64" s="73"/>
      <c r="H64" s="73"/>
      <c r="I64" s="74"/>
      <c r="J64" s="29">
        <f t="shared" si="16"/>
        <v>0</v>
      </c>
    </row>
    <row r="65" spans="1:10" ht="43.5" customHeight="1" x14ac:dyDescent="0.35">
      <c r="A65" s="123"/>
      <c r="B65" s="78"/>
      <c r="C65" s="79"/>
      <c r="D65" s="80"/>
      <c r="E65" s="73"/>
      <c r="F65" s="73"/>
      <c r="G65" s="73"/>
      <c r="H65" s="73"/>
      <c r="I65" s="74"/>
      <c r="J65" s="29">
        <f t="shared" si="16"/>
        <v>0</v>
      </c>
    </row>
    <row r="66" spans="1:10" ht="43.5" customHeight="1" x14ac:dyDescent="0.35">
      <c r="A66" s="124" t="s">
        <v>91</v>
      </c>
      <c r="B66" s="78"/>
      <c r="C66" s="79"/>
      <c r="D66" s="80"/>
      <c r="E66" s="73"/>
      <c r="F66" s="73"/>
      <c r="G66" s="73"/>
      <c r="H66" s="73"/>
      <c r="I66" s="74"/>
      <c r="J66" s="29">
        <f t="shared" ref="J66:J68" si="18">SUM(E66:I66)</f>
        <v>0</v>
      </c>
    </row>
    <row r="67" spans="1:10" ht="43.5" customHeight="1" x14ac:dyDescent="0.35">
      <c r="A67" s="124"/>
      <c r="B67" s="78"/>
      <c r="C67" s="79"/>
      <c r="D67" s="80"/>
      <c r="E67" s="73"/>
      <c r="F67" s="73"/>
      <c r="G67" s="73"/>
      <c r="H67" s="73"/>
      <c r="I67" s="74"/>
      <c r="J67" s="29">
        <f t="shared" ref="J67" si="19">SUM(E67:I67)</f>
        <v>0</v>
      </c>
    </row>
    <row r="68" spans="1:10" ht="43.5" customHeight="1" thickBot="1" x14ac:dyDescent="0.4">
      <c r="A68" s="125"/>
      <c r="B68" s="78"/>
      <c r="C68" s="79"/>
      <c r="D68" s="80"/>
      <c r="E68" s="73"/>
      <c r="F68" s="73"/>
      <c r="G68" s="73"/>
      <c r="H68" s="73"/>
      <c r="I68" s="74"/>
      <c r="J68" s="29">
        <f t="shared" si="18"/>
        <v>0</v>
      </c>
    </row>
    <row r="69" spans="1:10" s="6" customFormat="1" ht="34.5" customHeight="1" thickTop="1" thickBot="1" x14ac:dyDescent="0.4">
      <c r="A69" s="120" t="str">
        <f>CONCATENATE("Total ",A54)</f>
        <v>Total Seine Ouest</v>
      </c>
      <c r="B69" s="121"/>
      <c r="C69" s="11">
        <f t="shared" ref="C69:I69" si="20">SUM(C55:C68)</f>
        <v>0</v>
      </c>
      <c r="D69" s="38">
        <f t="shared" si="20"/>
        <v>0</v>
      </c>
      <c r="E69" s="12">
        <f t="shared" si="20"/>
        <v>0</v>
      </c>
      <c r="F69" s="12">
        <f t="shared" si="20"/>
        <v>0</v>
      </c>
      <c r="G69" s="12">
        <f t="shared" si="20"/>
        <v>0</v>
      </c>
      <c r="H69" s="12">
        <f t="shared" si="20"/>
        <v>0</v>
      </c>
      <c r="I69" s="23">
        <f t="shared" si="20"/>
        <v>0</v>
      </c>
      <c r="J69" s="13">
        <f>IF(SUM(J55:J68)&lt;&gt;SUM(E69:I69),"Erreur",SUM(E69:I69,J55:J68)/2)</f>
        <v>0</v>
      </c>
    </row>
    <row r="70" spans="1:10" ht="13.5" thickBot="1" x14ac:dyDescent="0.4"/>
    <row r="71" spans="1:10" ht="34.5" customHeight="1" thickTop="1" thickBot="1" x14ac:dyDescent="0.4">
      <c r="A71" s="115" t="s">
        <v>76</v>
      </c>
      <c r="B71" s="116"/>
      <c r="C71" s="11">
        <f>SUM(C27,C37,C53,C69)</f>
        <v>0</v>
      </c>
      <c r="D71" s="38">
        <f>SUM(D27,D37,D53,D69)</f>
        <v>0</v>
      </c>
      <c r="E71" s="12">
        <f t="shared" ref="E71:I71" si="21">SUM(E27,E37,E53,E69)</f>
        <v>0</v>
      </c>
      <c r="F71" s="12">
        <f t="shared" si="21"/>
        <v>0</v>
      </c>
      <c r="G71" s="12">
        <f t="shared" si="21"/>
        <v>0</v>
      </c>
      <c r="H71" s="12">
        <f t="shared" si="21"/>
        <v>0</v>
      </c>
      <c r="I71" s="23">
        <f t="shared" si="21"/>
        <v>0</v>
      </c>
      <c r="J71" s="13">
        <f>IF(SUM(J27,J37,J53,J69)&lt;&gt;SUM(E71:I71),"Erreur",SUM(E71:I71,J27,J37,J53,J69)/2)</f>
        <v>0</v>
      </c>
    </row>
    <row r="73" spans="1:10" x14ac:dyDescent="0.35">
      <c r="A73" s="93" t="s">
        <v>26</v>
      </c>
      <c r="B73" s="93"/>
      <c r="C73" s="93"/>
      <c r="D73" s="93"/>
      <c r="E73" s="93"/>
      <c r="F73" s="93"/>
      <c r="G73" s="93"/>
      <c r="H73" s="93"/>
      <c r="I73" s="93"/>
      <c r="J73" s="93"/>
    </row>
  </sheetData>
  <sheetProtection algorithmName="SHA-512" hashValue="wt+VR63kykw1Wwd7HX5Cyp3vbMSBwTBk0xZc7EZrhyVMEJn9N/+38QUgeUAInTykaf46jZvOMuAI/tGS17tQYQ==" saltValue="8Alpg5+3oDSpv06AL1QQKQ==" spinCount="100000" sheet="1" objects="1" scenarios="1" selectLockedCells="1"/>
  <mergeCells count="31">
    <mergeCell ref="A31:A33"/>
    <mergeCell ref="A47:A49"/>
    <mergeCell ref="A44:A46"/>
    <mergeCell ref="A41:A43"/>
    <mergeCell ref="A63:A65"/>
    <mergeCell ref="A60:A62"/>
    <mergeCell ref="A57:A59"/>
    <mergeCell ref="C2:J5"/>
    <mergeCell ref="A8:B8"/>
    <mergeCell ref="C8:J8"/>
    <mergeCell ref="A12:J12"/>
    <mergeCell ref="A27:B27"/>
    <mergeCell ref="A15:A17"/>
    <mergeCell ref="A18:A20"/>
    <mergeCell ref="A21:A23"/>
    <mergeCell ref="A71:B71"/>
    <mergeCell ref="A73:J73"/>
    <mergeCell ref="A13:A14"/>
    <mergeCell ref="A24:A26"/>
    <mergeCell ref="A29:A30"/>
    <mergeCell ref="A34:A36"/>
    <mergeCell ref="A39:A40"/>
    <mergeCell ref="A37:B37"/>
    <mergeCell ref="A38:J38"/>
    <mergeCell ref="A53:B53"/>
    <mergeCell ref="A54:J54"/>
    <mergeCell ref="A69:B69"/>
    <mergeCell ref="A50:A52"/>
    <mergeCell ref="A55:A56"/>
    <mergeCell ref="A66:A68"/>
    <mergeCell ref="A28:J28"/>
  </mergeCells>
  <conditionalFormatting sqref="B13:I26 B29:I36 B39:I52 B55:I68">
    <cfRule type="cellIs" dxfId="7" priority="1" operator="notEqual">
      <formula>0</formula>
    </cfRule>
  </conditionalFormatting>
  <conditionalFormatting sqref="C8:J8">
    <cfRule type="cellIs" dxfId="6" priority="16" operator="notEqual">
      <formula>"Complétion Automatique"</formula>
    </cfRule>
  </conditionalFormatting>
  <conditionalFormatting sqref="J27">
    <cfRule type="cellIs" dxfId="5" priority="15" operator="equal">
      <formula>"Erreur"</formula>
    </cfRule>
  </conditionalFormatting>
  <conditionalFormatting sqref="J37">
    <cfRule type="cellIs" dxfId="4" priority="14" operator="equal">
      <formula>"Erreur"</formula>
    </cfRule>
  </conditionalFormatting>
  <conditionalFormatting sqref="J53">
    <cfRule type="cellIs" dxfId="3" priority="12" operator="equal">
      <formula>"Erreur"</formula>
    </cfRule>
  </conditionalFormatting>
  <conditionalFormatting sqref="J69">
    <cfRule type="cellIs" dxfId="2" priority="11" operator="equal">
      <formula>"Erreur"</formula>
    </cfRule>
  </conditionalFormatting>
  <conditionalFormatting sqref="J71">
    <cfRule type="cellIs" dxfId="1" priority="3" operator="equal">
      <formula>"Erreur"</formula>
    </cfRule>
  </conditionalFormatting>
  <pageMargins left="0.11811023622047245" right="0.11811023622047245" top="0.74803149606299213" bottom="0.74803149606299213" header="0.31496062992125984" footer="0.31496062992125984"/>
  <pageSetup paperSize="9" scale="75" fitToHeight="0" orientation="portrait" horizontalDpi="0" verticalDpi="0" r:id="rId1"/>
  <headerFooter>
    <oddFooter>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6</vt:i4>
      </vt:variant>
    </vt:vector>
  </HeadingPairs>
  <TitlesOfParts>
    <vt:vector size="16" baseType="lpstr">
      <vt:lpstr>Page de Garde</vt:lpstr>
      <vt:lpstr>Pilotage</vt:lpstr>
      <vt:lpstr>Encadrement NŒ sur site</vt:lpstr>
      <vt:lpstr>Régies et Hors Pass</vt:lpstr>
      <vt:lpstr>Entretien courant</vt:lpstr>
      <vt:lpstr>Vitrerie</vt:lpstr>
      <vt:lpstr>Nuisibles</vt:lpstr>
      <vt:lpstr>Fontaines eau</vt:lpstr>
      <vt:lpstr>Espaces Verts</vt:lpstr>
      <vt:lpstr>Récapitulatif</vt:lpstr>
      <vt:lpstr>'Entretien courant'!Impression_des_titres</vt:lpstr>
      <vt:lpstr>'Espaces Verts'!Impression_des_titres</vt:lpstr>
      <vt:lpstr>'Fontaines eau'!Impression_des_titres</vt:lpstr>
      <vt:lpstr>Nuisibles!Impression_des_titres</vt:lpstr>
      <vt:lpstr>'Régies et Hors Pass'!Impression_des_titres</vt:lpstr>
      <vt:lpstr>Vitrerie!Impression_des_titres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 TEYSSIER</dc:creator>
  <cp:lastModifiedBy>CLUZEAU Marie</cp:lastModifiedBy>
  <cp:lastPrinted>2025-12-29T16:03:58Z</cp:lastPrinted>
  <dcterms:created xsi:type="dcterms:W3CDTF">2025-12-29T07:59:00Z</dcterms:created>
  <dcterms:modified xsi:type="dcterms:W3CDTF">2026-02-18T15:30:44Z</dcterms:modified>
</cp:coreProperties>
</file>